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20" windowWidth="13275" windowHeight="6945" tabRatio="809" activeTab="0"/>
  </bookViews>
  <sheets>
    <sheet name="copertina" sheetId="1" r:id="rId1"/>
    <sheet name="Indice" sheetId="2" r:id="rId2"/>
    <sheet name="struttura organizzativa" sheetId="3" r:id="rId3"/>
    <sheet name="RIEPILOGO x macro " sheetId="4" r:id="rId4"/>
    <sheet name="UO Staff" sheetId="5" r:id="rId5"/>
    <sheet name="note UO Staff" sheetId="6" r:id="rId6"/>
    <sheet name="DPOAT" sheetId="7" r:id="rId7"/>
    <sheet name="DMEA" sheetId="8" r:id="rId8"/>
    <sheet name="DAO" sheetId="9" r:id="rId9"/>
    <sheet name="DPM" sheetId="10" r:id="rId10"/>
    <sheet name="DPV" sheetId="11" r:id="rId11"/>
    <sheet name="DSM" sheetId="12" r:id="rId12"/>
    <sheet name="DSDB" sheetId="13" r:id="rId13"/>
    <sheet name="DMR" sheetId="14" r:id="rId14"/>
    <sheet name="DF" sheetId="15" r:id="rId15"/>
    <sheet name="DDL" sheetId="16" r:id="rId16"/>
    <sheet name="DDI" sheetId="17" r:id="rId17"/>
    <sheet name="DATI" sheetId="18" r:id="rId18"/>
    <sheet name="DIP. AMM." sheetId="19" r:id="rId19"/>
    <sheet name="Distretti" sheetId="20" r:id="rId20"/>
    <sheet name="PP.OO." sheetId="21" r:id="rId21"/>
    <sheet name="PP.OO. note" sheetId="22" r:id="rId22"/>
    <sheet name="PP.OO. altro" sheetId="23" r:id="rId23"/>
    <sheet name="PP.OO. ruolo amm." sheetId="24" r:id="rId24"/>
    <sheet name="PP.OO. ruolo tecnico" sheetId="25" r:id="rId25"/>
    <sheet name="totali PP.OO." sheetId="26" r:id="rId26"/>
    <sheet name="ruolo amm e prof" sheetId="27" r:id="rId27"/>
    <sheet name="ruolo tecnico" sheetId="28" r:id="rId28"/>
  </sheets>
  <externalReferences>
    <externalReference r:id="rId31"/>
    <externalReference r:id="rId32"/>
    <externalReference r:id="rId33"/>
    <externalReference r:id="rId34"/>
  </externalReferences>
  <definedNames>
    <definedName name="_Toc22554150" localSheetId="20">'PP.OO.'!#REF!</definedName>
    <definedName name="_Toc22554150" localSheetId="2">'struttura organizzativa'!$C$392</definedName>
    <definedName name="_xlfn.BAHTTEXT" hidden="1">#NAME?</definedName>
    <definedName name="_xlnm.Print_Area" localSheetId="16">'DDI'!$A$1:$K$20</definedName>
    <definedName name="_xlnm.Print_Area" localSheetId="18">'DIP. AMM.'!$A$1:$I$37</definedName>
    <definedName name="_xlnm.Print_Area" localSheetId="19">'Distretti'!$A$1:$AN$117</definedName>
    <definedName name="_xlnm.Print_Area" localSheetId="3">'RIEPILOGO x macro '!$A:$AM</definedName>
    <definedName name="_xlnm.Print_Area" localSheetId="2">'struttura organizzativa'!$A:$I</definedName>
    <definedName name="Azienda3" localSheetId="2">#REF!</definedName>
    <definedName name="Azienda3">#REF!</definedName>
    <definedName name="Aziende" localSheetId="2">#REF!</definedName>
    <definedName name="Aziende">#REF!</definedName>
    <definedName name="CodCE">'[3]Dati'!$B$35:$B$436</definedName>
    <definedName name="Codice_Azienda" localSheetId="2">#REF!</definedName>
    <definedName name="Codice_Azienda">#REF!</definedName>
    <definedName name="CodiceAz">'[3]Dati'!$A$4:$A$22</definedName>
    <definedName name="CodiciCE" localSheetId="2">#REF!</definedName>
    <definedName name="CodiciCE">#REF!</definedName>
    <definedName name="CodT">'[3]Dati'!$B$27:$B$31</definedName>
    <definedName name="PARAMETRI">'[1]Parametri stipendiali'!$A$6:$T$80</definedName>
    <definedName name="PERSONALE" localSheetId="2">#REF!</definedName>
    <definedName name="PERSONALE">#REF!</definedName>
    <definedName name="Scadenze" localSheetId="2">#REF!</definedName>
    <definedName name="Scadenze">#REF!</definedName>
    <definedName name="_xlnm.Print_Titles" localSheetId="8">'DAO'!$1:$1</definedName>
    <definedName name="_xlnm.Print_Titles" localSheetId="17">'DATI'!$1:$1</definedName>
    <definedName name="_xlnm.Print_Titles" localSheetId="16">'DDI'!$1:$1</definedName>
    <definedName name="_xlnm.Print_Titles" localSheetId="15">'DDL'!$1:$1</definedName>
    <definedName name="_xlnm.Print_Titles" localSheetId="14">'DF'!$1:$1</definedName>
    <definedName name="_xlnm.Print_Titles" localSheetId="19">'Distretti'!$1:$1</definedName>
    <definedName name="_xlnm.Print_Titles" localSheetId="7">'DMEA'!$1:$1</definedName>
    <definedName name="_xlnm.Print_Titles" localSheetId="13">'DMR'!$1:$1</definedName>
    <definedName name="_xlnm.Print_Titles" localSheetId="6">'DPOAT'!$1:$1</definedName>
    <definedName name="_xlnm.Print_Titles" localSheetId="12">'DSDB'!$1:$1</definedName>
    <definedName name="_xlnm.Print_Titles" localSheetId="11">'DSM'!$1:$1</definedName>
    <definedName name="_xlnm.Print_Titles" localSheetId="20">'PP.OO.'!$3:$4</definedName>
    <definedName name="_xlnm.Print_Titles" localSheetId="3">'RIEPILOGO x macro '!$A:$G,'RIEPILOGO x macro '!$1:$3</definedName>
    <definedName name="tQUALIFICHE" localSheetId="2">#REF!</definedName>
    <definedName name="tQUALIFICHE">#REF!</definedName>
    <definedName name="Trimestre">'[3]Dati'!$B$27:$D$31</definedName>
  </definedNames>
  <calcPr fullCalcOnLoad="1"/>
</workbook>
</file>

<file path=xl/sharedStrings.xml><?xml version="1.0" encoding="utf-8"?>
<sst xmlns="http://schemas.openxmlformats.org/spreadsheetml/2006/main" count="3424" uniqueCount="1140">
  <si>
    <r>
      <t>ð</t>
    </r>
    <r>
      <rPr>
        <i/>
        <u val="single"/>
        <sz val="10"/>
        <rFont val="Arial Narrow"/>
        <family val="2"/>
      </rPr>
      <t>N.B.: Il Dipartimento, altresì, coordina funzionalmente gli ambulatori degli specialisti convenzionati interni delle discipline di competenza.</t>
    </r>
  </si>
  <si>
    <r>
      <t>ð</t>
    </r>
    <r>
      <rPr>
        <i/>
        <u val="single"/>
        <sz val="10"/>
        <rFont val="Arial Narrow"/>
        <family val="2"/>
      </rPr>
      <t>N.B.: Il Dipartimento, altresì, coordina funzionalmente le attività dei punti territoriali di radiodiagnostica.</t>
    </r>
  </si>
  <si>
    <t>Prevenzione</t>
  </si>
  <si>
    <t>Assistente sanitario</t>
  </si>
  <si>
    <t>Tecnico della prevenzione nell'ambiente e nei luoghi di lavoro</t>
  </si>
  <si>
    <t>Riabilitazione</t>
  </si>
  <si>
    <t>Fisioterapista</t>
  </si>
  <si>
    <t>Tecnico sanitario</t>
  </si>
  <si>
    <t>Tecnico sanitario di laboratorio biomedico</t>
  </si>
  <si>
    <t>Tecnico sanitario di radiologia medica</t>
  </si>
  <si>
    <t>Collaboratore professionale sanitario</t>
  </si>
  <si>
    <t>Dietista</t>
  </si>
  <si>
    <t>Tecnico audiometrista</t>
  </si>
  <si>
    <t>Tecnico di neurofisiopatologia</t>
  </si>
  <si>
    <t>DS</t>
  </si>
  <si>
    <t>Collaboratore amministrativo professionale esperto</t>
  </si>
  <si>
    <t>Distretto sanitario 33 di Cefalù</t>
  </si>
  <si>
    <t>P.O. "Madonna SS. dell'Alto" di Petralia Sottana</t>
  </si>
  <si>
    <t>Servizio Sociale</t>
  </si>
  <si>
    <r>
      <t xml:space="preserve">Unità operativa NPI Bagheria-Misilmeri (UOS) </t>
    </r>
    <r>
      <rPr>
        <i/>
        <sz val="10"/>
        <rFont val="Arial Narrow"/>
        <family val="2"/>
      </rPr>
      <t xml:space="preserve"> DS 39 di Bagheria e DS 36 di Misilmeri</t>
    </r>
  </si>
  <si>
    <r>
      <t xml:space="preserve">Unità operativa NPI Corleone-Lercara Friddi (UOS) </t>
    </r>
    <r>
      <rPr>
        <i/>
        <sz val="10"/>
        <rFont val="Arial Narrow"/>
        <family val="2"/>
      </rPr>
      <t xml:space="preserve"> DS 40 di Corleone e DS 38 di Lercara Friddi</t>
    </r>
  </si>
  <si>
    <r>
      <t xml:space="preserve">Unità operativa NPI Partinico-Carini (UOS) </t>
    </r>
    <r>
      <rPr>
        <i/>
        <sz val="10"/>
        <rFont val="Arial Narrow"/>
        <family val="2"/>
      </rPr>
      <t>DS 41 di Partinico e DS 34 di Carini</t>
    </r>
  </si>
  <si>
    <r>
      <t xml:space="preserve">L'Area Territoriale e i Distretti Sanitari
</t>
    </r>
    <r>
      <rPr>
        <i/>
        <sz val="10"/>
        <rFont val="Arial Narrow"/>
        <family val="2"/>
      </rPr>
      <t>(N.B.: l’Area Territoriale comprende anche i dipartimenti sanitari territoriali e la parte territoriale dei dipartimenti strutturali ospedale-territorio)</t>
    </r>
  </si>
  <si>
    <r>
      <t>Direzione Sanitaria (UOC) - [</t>
    </r>
    <r>
      <rPr>
        <b/>
        <i/>
        <sz val="10"/>
        <rFont val="Arial Narrow"/>
        <family val="2"/>
      </rPr>
      <t>interospedaliera]</t>
    </r>
    <r>
      <rPr>
        <i/>
        <sz val="10"/>
        <rFont val="Arial Narrow"/>
        <family val="2"/>
      </rPr>
      <t xml:space="preserve"> con sede al P.O. "Civico" di Partinico</t>
    </r>
  </si>
  <si>
    <t>Direttore Medico Ginecologia e ostetricia</t>
  </si>
  <si>
    <t>Dirigente Medico Ginecologia e ostetricia</t>
  </si>
  <si>
    <t>Dirigente Medico Medicina fisica e riabilitazione</t>
  </si>
  <si>
    <t>Direttore Medico Medicina fisica e riabilitazione</t>
  </si>
  <si>
    <t>Direttore Farmacista</t>
  </si>
  <si>
    <t>Dirigente Farmacista</t>
  </si>
  <si>
    <t>tecnico lab</t>
  </si>
  <si>
    <t>tecnico rx</t>
  </si>
  <si>
    <t>fisioterapista</t>
  </si>
  <si>
    <t>magazziniere</t>
  </si>
  <si>
    <t>Dirigente Medico Neurologia</t>
  </si>
  <si>
    <r>
      <t>ð</t>
    </r>
    <r>
      <rPr>
        <i/>
        <u val="single"/>
        <sz val="10"/>
        <rFont val="Arial Narrow"/>
        <family val="2"/>
      </rPr>
      <t>N.B.: Il Dipartimento, altresì, coordina funzionalmente le attività ambulatoriali della disciplina di competenza al fine di armonizzare le stesse mediante protocolli e procedure. Il Dipartimento gestisce direttamente le attività degli uffici allocati strutturalmente nei PTA e nei Distretti (Ufficio Handicap, Ufficio per l’autorizzazione e l’erogazione di protesi, presidi ed ausili) e le attività dei Presidi Ospedalieri (Partinico, Corleone, Termini Imerese, Petralia Sottana ).</t>
    </r>
  </si>
  <si>
    <r>
      <t xml:space="preserve">Unità operativa NPI Palermo 1 (UOS) </t>
    </r>
    <r>
      <rPr>
        <i/>
        <sz val="10"/>
        <rFont val="Arial Narrow"/>
        <family val="2"/>
      </rPr>
      <t>DS 42 di Palermo</t>
    </r>
  </si>
  <si>
    <r>
      <t>Direzione Sanitaria (UOC) - [</t>
    </r>
    <r>
      <rPr>
        <b/>
        <i/>
        <sz val="10"/>
        <rFont val="Arial Narrow"/>
        <family val="2"/>
      </rPr>
      <t>interospedaliera] con sede al P.O. "Civico" di Partinico</t>
    </r>
  </si>
  <si>
    <t>Df[2]</t>
  </si>
  <si>
    <r>
      <t xml:space="preserve">Coordinamento amministrativo (UOS) - </t>
    </r>
    <r>
      <rPr>
        <i/>
        <sz val="10"/>
        <rFont val="Arial Narrow"/>
        <family val="2"/>
      </rPr>
      <t>[interospedaliero] con sede al P.O. "Civico" di Partinico</t>
    </r>
  </si>
  <si>
    <t>P.O. “Civico” di Partinico</t>
  </si>
  <si>
    <t>Area medica inter-ospedaliera</t>
  </si>
  <si>
    <t>Medicina interna (UOC)</t>
  </si>
  <si>
    <t>Df[1]</t>
  </si>
  <si>
    <t>Lungodegenza (UOS)</t>
  </si>
  <si>
    <t>Medicina fisica e riabilitazione (UOS)</t>
  </si>
  <si>
    <t>[3]</t>
  </si>
  <si>
    <t>Medicina d'urgenza e Pronto Soccorso (UOS)</t>
  </si>
  <si>
    <t xml:space="preserve">Cardiologia-UTIC (UOC) </t>
  </si>
  <si>
    <t>UTIC (UOS)</t>
  </si>
  <si>
    <t>Ds[6]-f</t>
  </si>
  <si>
    <t xml:space="preserve">Pediatria (UOC) </t>
  </si>
  <si>
    <t>Ds[2]</t>
  </si>
  <si>
    <t>Area chirurgica inter-ospedaliera</t>
  </si>
  <si>
    <t>Chirurgia generale (UOC)</t>
  </si>
  <si>
    <t>Ortopedia e traumatologia (UOC)</t>
  </si>
  <si>
    <t>Ginecologia e ostetricia (UOC)</t>
  </si>
  <si>
    <t>Area dei servizi</t>
  </si>
  <si>
    <t>Ds[3]</t>
  </si>
  <si>
    <t>Anestesia e rianimazione (UOC)</t>
  </si>
  <si>
    <t>Ds[6]</t>
  </si>
  <si>
    <t>Patologia clinica (UOC)</t>
  </si>
  <si>
    <t>SPDC (UOS) c/o Ospedele "Nuovo" di Cefalù</t>
  </si>
  <si>
    <t>note</t>
  </si>
  <si>
    <t>[a]</t>
  </si>
  <si>
    <t>Dirigente Medico Malattie apparato respiratorio</t>
  </si>
  <si>
    <t>Ortottista D</t>
  </si>
  <si>
    <t>Aaudiometrista D</t>
  </si>
  <si>
    <t>Dietista D</t>
  </si>
  <si>
    <t>Ausiliario</t>
  </si>
  <si>
    <t>-</t>
  </si>
  <si>
    <t>Terapia semintensiva (UOS)</t>
  </si>
  <si>
    <t>Formazione (UOS)</t>
  </si>
  <si>
    <t>UU.OO. della Direzione Aziendale</t>
  </si>
  <si>
    <t>Coordinamento staff strategico (UOC)</t>
  </si>
  <si>
    <t>Programmazione controllo di gestione - sistema informativo e statistico (UOS)</t>
  </si>
  <si>
    <t>Risk management (UOS)</t>
  </si>
  <si>
    <t>Comunicazione e informazione (UOS)</t>
  </si>
  <si>
    <t>Affari generali e convenzioni (UOS)</t>
  </si>
  <si>
    <t>Gestione contenzioso (UOS)</t>
  </si>
  <si>
    <t>Contenzioso del lavoro (UOS)</t>
  </si>
  <si>
    <t>Psicologia (UOC)</t>
  </si>
  <si>
    <t>Psicologia della cura della genitorialità fragile e dei traumi da abuso e maltrattamento (UOS)</t>
  </si>
  <si>
    <t>Psicologia dell'adozione e dell'affido familiare (UOS)</t>
  </si>
  <si>
    <t>Sorveglianza Sanitaria (UOS)</t>
  </si>
  <si>
    <t>Dirigente Medico OSSB</t>
  </si>
  <si>
    <t>Dirigente  Pedagogista</t>
  </si>
  <si>
    <t>Dirigente Psicologo</t>
  </si>
  <si>
    <t>Direttore Psicologo</t>
  </si>
  <si>
    <t>Dirigente Chimico</t>
  </si>
  <si>
    <t>Dirigente Medico Medicina del lavoro</t>
  </si>
  <si>
    <t>Dirigente delle professioni sanitarie</t>
  </si>
  <si>
    <t>Dirigente del servizio sociale</t>
  </si>
  <si>
    <t>Infermiere D</t>
  </si>
  <si>
    <t>Operatore tecnico: CED</t>
  </si>
  <si>
    <t>comparto amministrativo tecnico e profesionale (*)</t>
  </si>
  <si>
    <t>ruolo amministrativo e tecnico: vedi schema complessivo</t>
  </si>
  <si>
    <t>1</t>
  </si>
  <si>
    <t>Direttore (**)</t>
  </si>
  <si>
    <t>(**) non inserito perché non èstata identificata una figura specifica</t>
  </si>
  <si>
    <t>DIPARTIMENTO DI SALUTE MENTALE, DIPENDENZE PATOLOGICHE E NEUROPSICHIATRIA  DELL’INFANZIA E DELL’ADOLESCENZA</t>
  </si>
  <si>
    <t>Coordinamento Amministrativo (UOS)</t>
  </si>
  <si>
    <t>Salute mentale donna (UOS)</t>
  </si>
  <si>
    <t>CEDIAL (UOS)</t>
  </si>
  <si>
    <t>(*) vedi pagina seguente</t>
  </si>
  <si>
    <t>DO 1 P.O. “Civico” di Partinico - Coordinamento POCT (UOS) [afferente alla UOC Patologia clinica]</t>
  </si>
  <si>
    <t>Programmazione, organizzazione e monitoraggio risorse umane (UOS)</t>
  </si>
  <si>
    <t>D [7]</t>
  </si>
  <si>
    <r>
      <t xml:space="preserve">Unità operativa NPI Palermo 2 (UOS) </t>
    </r>
    <r>
      <rPr>
        <i/>
        <sz val="10"/>
        <rFont val="Arial Narrow"/>
        <family val="2"/>
      </rPr>
      <t>DS 42 di Palermo</t>
    </r>
  </si>
  <si>
    <t xml:space="preserve">DO 1 P.O. “Dei Bianchi” di Corleone - Anestesia e rianimazione (UOS) </t>
  </si>
  <si>
    <t>DO 2 P.O. “S. Cimino” di Termini Imerese - Anestesia e rianimazione (UOC)</t>
  </si>
  <si>
    <t>DO 2 P.O. “S. Cimino” di Termini Imerese - Terapia del dolore (UOS) [afferente alla UOC Anestesia e rianimazione]</t>
  </si>
  <si>
    <t xml:space="preserve">DO 2 P.O. “Madonna SS. dell’Alto” di Petralia Sottana - Anestesia e rianimazione (UOS) </t>
  </si>
  <si>
    <t>DO 3P.O. “G.F. Ingrassia” di Palermo - Neonatologia + UTIN  (UOC)</t>
  </si>
  <si>
    <t>Dirigente Amministrativo</t>
  </si>
  <si>
    <t>Neuropsichiatria dell’infanzia e dell’adolescenza territoriale (UOC)</t>
  </si>
  <si>
    <t>Direttore Medico Psichiatria</t>
  </si>
  <si>
    <t>Direttore Medico NPI</t>
  </si>
  <si>
    <t>Dirigente Medico Psichiatria</t>
  </si>
  <si>
    <t>Dirigente Medico NPI</t>
  </si>
  <si>
    <t>Dirigente Pedagogista</t>
  </si>
  <si>
    <t>Educatore professionale D</t>
  </si>
  <si>
    <t>P.O. “Dei Bianchi” di Corleone</t>
  </si>
  <si>
    <t>Coordinamento amministrativo (attività)</t>
  </si>
  <si>
    <t>Dirigente Architetto</t>
  </si>
  <si>
    <t>Funzioni igienico-organizzative (UOS)</t>
  </si>
  <si>
    <t>Pediatria (UOS) [afferente alla UOC del P.O. di Partinico]</t>
  </si>
  <si>
    <t>Ginecologia e ostetricia (UOS) [afferente alla UOC del P.O. di Partinico]</t>
  </si>
  <si>
    <t>Farmacia (attività)</t>
  </si>
  <si>
    <t xml:space="preserve">Anestesia e rianimazione (UOS) </t>
  </si>
  <si>
    <t xml:space="preserve">Patologia clinica (UOS) </t>
  </si>
  <si>
    <t xml:space="preserve">Radiodiagnostica + TAC (UOS) </t>
  </si>
  <si>
    <t>Distretto Ospedaliero n.2</t>
  </si>
  <si>
    <t>PP.OO. integrati “S. Cimino” di Termini Imerese e  “Madonna SS. dell’Alto” di Petralia Sottana</t>
  </si>
  <si>
    <r>
      <t xml:space="preserve">Coordinamento amministrativo (UOS) - </t>
    </r>
    <r>
      <rPr>
        <i/>
        <sz val="10"/>
        <rFont val="Arial Narrow"/>
        <family val="2"/>
      </rPr>
      <t>[interospedaliero] con sede al P.O. “S. Cimino” di Termini Imerese</t>
    </r>
  </si>
  <si>
    <t>P.O. “S. Cimino” di Termini Imerese</t>
  </si>
  <si>
    <t>Pediatria (UOC)</t>
  </si>
  <si>
    <t xml:space="preserve">Otorinolaringoiatria (UOC) </t>
  </si>
  <si>
    <t>Anestesia e rianiamazione (UOC)</t>
  </si>
  <si>
    <t>Terapia del dolore (UOS)</t>
  </si>
  <si>
    <t>P.O. “Madonna SS. dell’Alto” di Petralia Sottana</t>
  </si>
  <si>
    <t>Pediatria (UOS) [afferente alla UOC del P.O. di Termini Imerese]</t>
  </si>
  <si>
    <t xml:space="preserve">Lungodegenza (UOS) </t>
  </si>
  <si>
    <t xml:space="preserve">Medicina fisica e riabilitazione (UOS) </t>
  </si>
  <si>
    <t xml:space="preserve">Medicina d'urgenza e pronto soccorso (UOS) </t>
  </si>
  <si>
    <t>Chirurgia generale (UOS) [afferente alla UOC del P.O. di Termini Imerese]</t>
  </si>
  <si>
    <t>Ginecologia e ostetricia (UOS) [afferente alla UOC del P.O. di Termini Imerese]</t>
  </si>
  <si>
    <t>6</t>
  </si>
  <si>
    <t>2</t>
  </si>
  <si>
    <t>8</t>
  </si>
  <si>
    <t xml:space="preserve">Radiodiagnostica (UOS) </t>
  </si>
  <si>
    <t>Distretto Ospedaliero n.3</t>
  </si>
  <si>
    <t>P.O. “G.F. Ingrassia” di Palermo</t>
  </si>
  <si>
    <t xml:space="preserve">Direzione Sanitaria (UOC) </t>
  </si>
  <si>
    <t>Area medica</t>
  </si>
  <si>
    <t>Gastroenterologia ed endoscopia (UOS)</t>
  </si>
  <si>
    <t>Cardiologia-UTIC con emodinamica (UOC)</t>
  </si>
  <si>
    <t>Gestione sinistri del personale (UOS)</t>
  </si>
  <si>
    <t>Gestione trattamento economico (UOS)</t>
  </si>
  <si>
    <t>Gestione fondi, budget e applicazioni contrattuali (UOS)</t>
  </si>
  <si>
    <t>Quiescenza e previdenza pensioni e TFR - contributi e riscatti (UOS)</t>
  </si>
  <si>
    <t xml:space="preserve">totale SPDC nei PP.OO. aziendali </t>
  </si>
  <si>
    <t>- P.O. "Civico" di Partinico: UOC Medicina interna - 2 p.l.ordinari (da 18 a 16); UOC di Chirurgia generale - 2 p.l. ordinari (da 16 a 14)</t>
  </si>
  <si>
    <t>- P.O. "S. Cimino" di Termini Imerese: UOC Medicina interna -2 p.l.ordinari (da 24 a 22); UOC di Ginecologia e ostetricia - 1 p.l. ordinario (da 14 a 13)</t>
  </si>
  <si>
    <t xml:space="preserve">afferente funzionalmente al  DIPARTIMENTO DI MEDICINA, DI EMERGENZA E ACCETTAZIONE </t>
  </si>
  <si>
    <t xml:space="preserve">afferente funzionalmente al  DIPARTIMENTO DELLA PROGRAMMAZIONE, ORGANIZZAZIONE E CONTROLLO DELLE ATTIVITÀ OSPEDALIERE </t>
  </si>
  <si>
    <r>
      <t xml:space="preserve">Modulo 1 (UOC) </t>
    </r>
    <r>
      <rPr>
        <i/>
        <sz val="10"/>
        <rFont val="Arial Narrow"/>
        <family val="2"/>
      </rPr>
      <t>Misilmeri-Palermo</t>
    </r>
  </si>
  <si>
    <t>CSM (UOS)</t>
  </si>
  <si>
    <t>CD (UOS)</t>
  </si>
  <si>
    <t>CTA (UOS)</t>
  </si>
  <si>
    <t>SPDC (UOS)</t>
  </si>
  <si>
    <r>
      <t xml:space="preserve">DO 3 P.O. “G.F. Ingrassia” di Palermo - Patologia clinica (UOC) </t>
    </r>
    <r>
      <rPr>
        <sz val="10"/>
        <rFont val="Arial Narrow"/>
        <family val="2"/>
      </rPr>
      <t>[lab. core + s]</t>
    </r>
  </si>
  <si>
    <t>DO 3 P.O. “G.F. Ingrassia” di Palermo - Patologia clinica territoriale (UOS) [afferente alla UOC Patologia clinica]</t>
  </si>
  <si>
    <t>DO 3 P.O. “G.F. Ingrassia” di Palermo - Anatomia Patologica (UOC)</t>
  </si>
  <si>
    <t>P.O. "Nuovo" di Cefalù - Medicina trasfusionale (UOC)</t>
  </si>
  <si>
    <t>Direttore Medico Medicina trasfusionale</t>
  </si>
  <si>
    <t>Dirigente Medico Medicina trasfusionale</t>
  </si>
  <si>
    <t>Dirigente Medico Patologia clinica</t>
  </si>
  <si>
    <t>Direttore Medico Patologia clinica</t>
  </si>
  <si>
    <t>Tecnico laboratorio D</t>
  </si>
  <si>
    <t>Direttore Medico Anatomia patologica</t>
  </si>
  <si>
    <t>Dirigente Medico Anatomia patologica</t>
  </si>
  <si>
    <t>DIPARTIMENTO DI DIAGNOSTICA PER IMMAGINI</t>
  </si>
  <si>
    <t>Fisica sanitaria (UOS)</t>
  </si>
  <si>
    <t>DO 1 P.O. “Civico” di Partinico - Radiodiagnostica + TAC (UOC)</t>
  </si>
  <si>
    <t xml:space="preserve">DO 1 P.O. “Dei Bianchi” di Corleone - Radiodiagnostica + TAC (UOS) </t>
  </si>
  <si>
    <t>DO 2 P.O. “S. Cimino” di Termini Imerese - Radiodiagnostica + TAC (UOC)</t>
  </si>
  <si>
    <t xml:space="preserve">DO 2 P.O. “Madonna SS. dell’Alto” di Petralia Sottana - Radiodiagnostica (UOS) </t>
  </si>
  <si>
    <t>DO 3 P.O. “G.F. Ingrassia” di Palermo - Radiodiagnostica + TAC e RMN (UOC)</t>
  </si>
  <si>
    <t>Direttore Medico Radiodiagnostica</t>
  </si>
  <si>
    <t>Dirigente Medico Radiodiagnostica</t>
  </si>
  <si>
    <t>Dirigente Fisico</t>
  </si>
  <si>
    <t>Tecnico radiologia D</t>
  </si>
  <si>
    <t>DIPARTIMENTO DELLE ANESTESIE, DELLE TERAPIE INTENSIVE E DELLA TERAPIA DEL DOLORE</t>
  </si>
  <si>
    <t>DO 1 P.O. “Civico” di Partinico - Anestesia e rianimazione (UOC)</t>
  </si>
  <si>
    <t>i posti di dotazione organica di Tecnico sanitario di laboratorio biomedico e di Tecnico sanitario di radiologia medica, già indicati nei Distretti sanitari, dipendono strutturalmente dai rispettivi Dipartimenti strutturali di competenza  – Dipartimento di diagnostica di laboratorio e Dipartimento di diagnostica per immagini –  ferma restando l’allocazione territoriale presso i medesimi Distretti sanitari (delibera n.570 del 23/06/2011)</t>
  </si>
  <si>
    <t>c/o Distretto Sanitario n.38 di Lercara Friddi - Laboratorio analisi (attività)</t>
  </si>
  <si>
    <t>i posti di dotazione organica di Tecnico sanitario di laboratorio biomedico, già indicati nei Distretti sanitari, dipendono strutturalmente dal  Dipartimento di diagnostica di laboratorio,  ferma restando l’allocazione territoriale presso i medesimi Distretti sanitari (delibera n.570 del 23/06/2011)</t>
  </si>
  <si>
    <t>Impiantistica ed antinfortunistica (UOC)</t>
  </si>
  <si>
    <t>Sicurezza di impianti e macchine (UOS)</t>
  </si>
  <si>
    <t>Laboratorio medico di sanità pubblica  (UOC)</t>
  </si>
  <si>
    <t>Microbiologia, parassitologia e virologia (UOS)</t>
  </si>
  <si>
    <t>Tossicologia e biochimica (UOS)</t>
  </si>
  <si>
    <t>Biofisica negli ambienti di vita e di lavoro (UOS)</t>
  </si>
  <si>
    <t>Unità operative territoriali di prevenzione medica:</t>
  </si>
  <si>
    <t>Unità operativa 1 di Cefalù (UOS)</t>
  </si>
  <si>
    <t>Direttore Biologo</t>
  </si>
  <si>
    <t>Direttore Medicina del lavoro</t>
  </si>
  <si>
    <t>Medico Igiene</t>
  </si>
  <si>
    <t>TOTALE</t>
  </si>
  <si>
    <t>TPALL D</t>
  </si>
  <si>
    <t>Infermiri D</t>
  </si>
  <si>
    <t>Assistenti sanitari D</t>
  </si>
  <si>
    <t>Fisioterapista D</t>
  </si>
  <si>
    <t>Tecnico di laboratorio D</t>
  </si>
  <si>
    <t>Tecnico di radiologia D</t>
  </si>
  <si>
    <t>Note:</t>
  </si>
  <si>
    <t>staff del dipartimento</t>
  </si>
  <si>
    <t>DIPARTIMENTO DI PREVENZIONE VETERINARIO</t>
  </si>
  <si>
    <t>Coordinamento e servizi ispettivi (UOS)</t>
  </si>
  <si>
    <t>Anagrafe animale (UOS)</t>
  </si>
  <si>
    <t>Igiene e sanità degli allevamenti equini (UOS)</t>
  </si>
  <si>
    <t>Igiene urbana e lotta al randagismo (UOC)</t>
  </si>
  <si>
    <t>Sanità animale – Area A (UOC)</t>
  </si>
  <si>
    <t>Cf PA - Tommaso Natale (attività)</t>
  </si>
  <si>
    <t xml:space="preserve">Cf PA - Villaggio Ruffini (attività) </t>
  </si>
  <si>
    <t>Igiene della produzione degli alimenti di origine animale e loro derivati – Area B (UOC)</t>
  </si>
  <si>
    <t>Igiene degli allevamenti e delle produzioni zootecniche – Area C (UOC)</t>
  </si>
  <si>
    <t>Dirigente Medico Otorinolaringoiatria</t>
  </si>
  <si>
    <t>Dirigente Medico Urologia</t>
  </si>
  <si>
    <t>ambulatorio infermieristico (attività)</t>
  </si>
  <si>
    <t>Radiodiagnostica + TAC e RMN (UOS)</t>
  </si>
  <si>
    <t>Ambulatorio infermieristico (attività)</t>
  </si>
  <si>
    <t>attualmente allocato alla A.O. Villa Sofia-Cervello in attesa di transitare alla Azienda Policlinico PA</t>
  </si>
  <si>
    <t>Diagnosi e trattamento dei disturbi dello spettro autistico (attività)</t>
  </si>
  <si>
    <t>Psicoterapia dell'età pediatrica (attività)</t>
  </si>
  <si>
    <t>Centro diurno adolescenti (attività)</t>
  </si>
  <si>
    <t>Coordinamento camere iperbariche (UOS)</t>
  </si>
  <si>
    <t>DO 3P.O. “G.F. Ingrassia” di Palermo - Neonatologia + UTIN (UOC)</t>
  </si>
  <si>
    <t>DO 3 Centro riabilitativo di alta specializzazione "Villa delle Ginestre" di Palermo  -  Medicina fisica e riabilitazione intensiva (UOC)</t>
  </si>
  <si>
    <t>DO 3 Centro riabilitativo di alta specializzazione "Villa delle Ginestre" di Palermo - Medicina fisica e riabilitazione ambulatoriale (UOC)</t>
  </si>
  <si>
    <t>DO 3 Centro riabilitativo di alta specializzazione "Villa delle Ginestre" di Palermo - punto prelievo/POCT (attività)</t>
  </si>
  <si>
    <t>DO 3 Centro riabilitativo di alta specializzazione "Villa delle Ginestre" di Palermo  - Radiodiagnostica + TAC e RMN (UOS)</t>
  </si>
  <si>
    <t>rideterminata ai sensi delle “linee di indirizzo regionali  per la rideterminazione delle dotazioni organiche delle aziende sanitarie della Regione Siciliana” di cui al D.A. n.1868/10 del 22/07/2010 dell’Assessorato Regionale della Salute</t>
  </si>
  <si>
    <t>Presa atto D.A. n° 0135/11 del 31/01/2011 di approvazione della dotazione organica proposta con deliberazione n.788 del 22/10/2010</t>
  </si>
  <si>
    <r>
      <t>AZIENDA SANITARIA PROVINCIALE DI</t>
    </r>
    <r>
      <rPr>
        <b/>
        <i/>
        <sz val="30"/>
        <color indexed="12"/>
        <rFont val="Arial"/>
        <family val="2"/>
      </rPr>
      <t xml:space="preserve"> </t>
    </r>
    <r>
      <rPr>
        <b/>
        <sz val="20"/>
        <color indexed="12"/>
        <rFont val="Arial"/>
        <family val="2"/>
      </rPr>
      <t>PALERMO</t>
    </r>
  </si>
  <si>
    <t>Farmacia (attività) = n.3 magazzinieri + n.1 operatore tecnico CED per il comprensorio farmaceutico</t>
  </si>
  <si>
    <t>Dipartimento risorse umane, sviluppo organizzativo e affari generali (§)</t>
  </si>
  <si>
    <t>Dipartimento risorse umane, sviluppo organizzativo e affari generali</t>
  </si>
  <si>
    <t>Prevenzione e trattamento del disagio psichico adolescenziale (attività)</t>
  </si>
  <si>
    <t>Riabilitazione logopedica e psicomotoria (UOS)</t>
  </si>
  <si>
    <t>AT - Perito chimico</t>
  </si>
  <si>
    <t>AT - Perito elettrotecnico</t>
  </si>
  <si>
    <t>OTS - Autista ambulanza</t>
  </si>
  <si>
    <t>OTS - Conduttore di caldaie a vapore</t>
  </si>
  <si>
    <t>OTS - Elettricista</t>
  </si>
  <si>
    <t>OTS - Idraulico</t>
  </si>
  <si>
    <t>CTP - Statistico</t>
  </si>
  <si>
    <t>Direttore Veterinario Area C</t>
  </si>
  <si>
    <t>Dirigente Veterinario Area A</t>
  </si>
  <si>
    <t>Dirigente Veterinario Area B</t>
  </si>
  <si>
    <t>Dirigente Veterinario Area C</t>
  </si>
  <si>
    <t>Medicina trasfusionale</t>
  </si>
  <si>
    <t>Patologia clinica (laboratorio di analisi chimico-cliniche e microbiologia)</t>
  </si>
  <si>
    <t>Dipartimento farmaceutico</t>
  </si>
  <si>
    <t>Medico Medicina del lavoro</t>
  </si>
  <si>
    <t>Medico Medicina dello sport</t>
  </si>
  <si>
    <t>Distretto Sanitario n.33 di Cefalù (UOC)</t>
  </si>
  <si>
    <t>Assistenza sanitaria di base e Medicina legale e fiscale(UOS)</t>
  </si>
  <si>
    <t>Assistenza specialistica ambulatoriale interna ed esterna (UOS)</t>
  </si>
  <si>
    <t>Socio-sanitaria (UOS)</t>
  </si>
  <si>
    <t>Educazione alla salute - UOESD (UOS)</t>
  </si>
  <si>
    <t>Distretto Sanitario n.34 di Carini (UOC)</t>
  </si>
  <si>
    <t>Distretto Sanitario n.35 di Petralia Sottana (UOC)</t>
  </si>
  <si>
    <t>PTA "Petralia Sottana"</t>
  </si>
  <si>
    <t>Distretto Sanitario n.36 di Misilmeri (UOC)</t>
  </si>
  <si>
    <t>Distretto Sanitario n.37 di Termini Imerese (UOC)</t>
  </si>
  <si>
    <t>Distretto Sanitario n.38 di Lercara Friddi (UOC)</t>
  </si>
  <si>
    <t>PTA "Palazzo Adriano"</t>
  </si>
  <si>
    <t>Distretto Sanitario n.39 di Bagheria (UOC)</t>
  </si>
  <si>
    <t>PTA "Bagheria"</t>
  </si>
  <si>
    <r>
      <t xml:space="preserve">Unità operativa di Corleone (UOS) </t>
    </r>
    <r>
      <rPr>
        <i/>
        <sz val="10"/>
        <rFont val="Arial Narrow"/>
        <family val="2"/>
      </rPr>
      <t>DS 40 di Corleone</t>
    </r>
  </si>
  <si>
    <r>
      <t xml:space="preserve">Unità operativa di Partinico (UOS) </t>
    </r>
    <r>
      <rPr>
        <i/>
        <sz val="10"/>
        <rFont val="Arial Narrow"/>
        <family val="2"/>
      </rPr>
      <t>DS 41 di Partinico</t>
    </r>
  </si>
  <si>
    <t>Medico Cardiologia</t>
  </si>
  <si>
    <t>Acque e bevande (UOS)</t>
  </si>
  <si>
    <t>Direttore Medico Igiene</t>
  </si>
  <si>
    <t>Medico Patologia clinica</t>
  </si>
  <si>
    <r>
      <t xml:space="preserve">Unità operativa di Palermo 1 (UOS) </t>
    </r>
    <r>
      <rPr>
        <i/>
        <sz val="10"/>
        <rFont val="Arial Narrow"/>
        <family val="2"/>
      </rPr>
      <t>DS 42 di Palermo</t>
    </r>
  </si>
  <si>
    <r>
      <t xml:space="preserve">Unità operativa di Palermo 2 (UOS) </t>
    </r>
    <r>
      <rPr>
        <i/>
        <sz val="10"/>
        <rFont val="Arial Narrow"/>
        <family val="2"/>
      </rPr>
      <t>DS 42 di Palermo</t>
    </r>
  </si>
  <si>
    <r>
      <t xml:space="preserve">Unità operativa di Palermo 3 (UOS) </t>
    </r>
    <r>
      <rPr>
        <i/>
        <sz val="10"/>
        <rFont val="Arial Narrow"/>
        <family val="2"/>
      </rPr>
      <t>DS 42 di Palermo</t>
    </r>
  </si>
  <si>
    <t>Educazione alla salute aziendale (UOS)</t>
  </si>
  <si>
    <t>per il SPP</t>
  </si>
  <si>
    <t>di cui 2 per il SPP</t>
  </si>
  <si>
    <t>DO 1 P.O. “Civico” di Partinico - Ginecologia e ostetricia (UOC)</t>
  </si>
  <si>
    <t>DO 1 P.O. “Dei Bianchi” di Corleone - Ginecologia e ostetricia (UOS)</t>
  </si>
  <si>
    <t xml:space="preserve">DO 1 P.O. “Civico” di Partinico - Pediatria (UOC) </t>
  </si>
  <si>
    <t>DO 2 P.O. “S. Cimino” di Termini Imerese - Ginecologia e ostetricia (UOC)</t>
  </si>
  <si>
    <t>Gestione economica e previdenziale (UOC)</t>
  </si>
  <si>
    <r>
      <t>Direzione Sanitaria (UOS) - [</t>
    </r>
    <r>
      <rPr>
        <i/>
        <sz val="10"/>
        <rFont val="Arial Narrow"/>
        <family val="2"/>
      </rPr>
      <t>interospedaliera] con sede al P.O. “S. Cimino” di Termini Imerese</t>
    </r>
  </si>
  <si>
    <t xml:space="preserve"> Malattie cronico degenerative e ReNCaM (UOS)</t>
  </si>
  <si>
    <t>Malattie cronico degenerative e ReNCaM (UOS)</t>
  </si>
  <si>
    <t>P.O. “Dei Bianchi” di Corleone UOC Medicina interna: 6 medici di cui 4 di Medicina interna + 2 di cardiologia</t>
  </si>
  <si>
    <t>P.O. “Madonna SS. dell’Alto” di Petralia Sottana UOC Medicina interna: 6 medici di cui 3 di Medicina interna + 3 di cardiologia</t>
  </si>
  <si>
    <t>DO 1 P.O. “Dei Bianchi” di Corleone - Pediatria (UOS)</t>
  </si>
  <si>
    <t>Direttore Medico Ginecologia</t>
  </si>
  <si>
    <t xml:space="preserve">DIPARTIMENTO DELLA PROGRAMMAZIONE, ORGANIZZAZIONE E CONTROLLO DELLE ATTIVITÀ OSPEDALIERE </t>
  </si>
  <si>
    <t>Ospedalità pubblica (UOC)</t>
  </si>
  <si>
    <t>Medicina del lavoro e sicurezza degli ambienti di lavoro</t>
  </si>
  <si>
    <t>Diagnosi precoce e trattamento dell'esordio psicotico (attività)</t>
  </si>
  <si>
    <t>Collaboratore tecnico-professionale - Avvocato</t>
  </si>
  <si>
    <t>- P.O. "Civico" di Partinico: UOS Medicina fisica e riabilitazione -12 p.l. (da 24 a 12)</t>
  </si>
  <si>
    <t>Salute della donna e del bambino territoriale Bagheria (UOS)</t>
  </si>
  <si>
    <t xml:space="preserve">Cf Cerda (attività) </t>
  </si>
  <si>
    <t xml:space="preserve">Cf Termini Imerese (attività) </t>
  </si>
  <si>
    <t xml:space="preserve">Cf Santa Flavia (attività) </t>
  </si>
  <si>
    <t xml:space="preserve">Cf Bagheria (attività) </t>
  </si>
  <si>
    <t xml:space="preserve">Cf Misilmeri (attività) </t>
  </si>
  <si>
    <t>polo distribuzione DS 38 di Lercara Friddi (attività)</t>
  </si>
  <si>
    <t>Direttore Farmacista territoriale</t>
  </si>
  <si>
    <t>Direttore Farmacista ospedaliero</t>
  </si>
  <si>
    <t>Dirigente Farmacista territoriale</t>
  </si>
  <si>
    <t>Dirigente Farmacista ospedaliero</t>
  </si>
  <si>
    <t>Farmaceutica Termini Imerese (UOS)</t>
  </si>
  <si>
    <t>Centro Lettura Ottica e Valutazioni prescrizioni mediche e flussi informativi (UOS)</t>
  </si>
  <si>
    <t>DIPARTIMENTO DI DIAGNOSTICA DI LABORATORIO</t>
  </si>
  <si>
    <r>
      <t xml:space="preserve">DO 1 P.O. “Civico” di Partinico - Patologia clinica (UOC) </t>
    </r>
    <r>
      <rPr>
        <sz val="10"/>
        <rFont val="Arial Narrow"/>
        <family val="2"/>
      </rPr>
      <t>[lab. core]</t>
    </r>
  </si>
  <si>
    <t>DO 1 P.O. “Dei Bianchi” di Corleone - Patologia clinica (UOS) [lab. base]</t>
  </si>
  <si>
    <r>
      <t xml:space="preserve">DO 2 P.O. “S. Cimino” di Termini Imerese - Patologia clinica (UOC) </t>
    </r>
    <r>
      <rPr>
        <sz val="10"/>
        <rFont val="Arial Narrow"/>
        <family val="2"/>
      </rPr>
      <t>[lab. core]</t>
    </r>
  </si>
  <si>
    <t>DO 2 P.O. “Madonna SS. dell’Alto” di Petralia Sottana - Patologia clinica (UOS) [lab. base]</t>
  </si>
  <si>
    <t xml:space="preserve">Cf Lercara Friddi (attività) </t>
  </si>
  <si>
    <t xml:space="preserve">Cf Ciminna (attività) </t>
  </si>
  <si>
    <t>Cf Bisacquino (attività)</t>
  </si>
  <si>
    <t>Salute della donna e del bambino territoriale Ovest (Partinico-Terrasini-Carini) (UOS)</t>
  </si>
  <si>
    <t xml:space="preserve">Cf Partinico (attività) </t>
  </si>
  <si>
    <t xml:space="preserve">Cf Terrasini (attività) </t>
  </si>
  <si>
    <t>Cf Carini (attività)</t>
  </si>
  <si>
    <t xml:space="preserve">Cf Montelepre (attività) </t>
  </si>
  <si>
    <t>Anatomia patologica (UOC) = n.1 operatore CED</t>
  </si>
  <si>
    <t>PTE - emergenza territoriale (UOS)</t>
  </si>
  <si>
    <t>Psicoterapia per le dipendenze (gioco, internet, etc.) (attività)</t>
  </si>
  <si>
    <t>Valutazione e valorizzazione risorse umane (UOS)</t>
  </si>
  <si>
    <r>
      <t xml:space="preserve">DISTRETTI SANITARI
</t>
    </r>
    <r>
      <rPr>
        <b/>
        <sz val="12"/>
        <color indexed="8"/>
        <rFont val="Arial Narrow"/>
        <family val="2"/>
      </rPr>
      <t>(escluse le UU.OO. strutturalmente afferenti ai Dipartimenti strutturali)</t>
    </r>
  </si>
  <si>
    <t>RSA Petralia Sottana (UOS)</t>
  </si>
  <si>
    <t>RSA Palazzo Adriano (UOS)</t>
  </si>
  <si>
    <t>RSA Piana degli Albanesi (UOS)</t>
  </si>
  <si>
    <t>PTE Palazzo Adriano (attività)</t>
  </si>
  <si>
    <t>(§)</t>
  </si>
  <si>
    <t>la dotazione organica relativa al personale infermieristico e OSS è da reperire dal P.O. di Petralia Sottana stante, tra l'altro, la rifunzionalizzazione della UO di Ortopedia</t>
  </si>
  <si>
    <t>Coordinamento POCT (UOS)</t>
  </si>
  <si>
    <t>trasferimento della UOC Medicina fisica e riabilitazione del P.O. “G.F. Ingrassia “ di Palermo al P.O. “S. Cimino di Termini Imerese” con contestuale soppressione della UOS ivi individuata. Il posto di Direttore è coperto da dipendente in mandato parlamentare già direttore della UOC del P.O. “G.F. Ingrassia” di Palermo</t>
  </si>
  <si>
    <t>n.3 posti di fisioterapista cat. D per le esigenze dei ricoverati del P.O. “G.F.Ingrassia”</t>
  </si>
  <si>
    <t>Pareri medico-legali per la prevenzione e la gestione dei conflitti e del contenzioso (UOS)</t>
  </si>
  <si>
    <t>Dirigente Medico Chirurgia generale</t>
  </si>
  <si>
    <t>Dirigente Medico Igiene</t>
  </si>
  <si>
    <t>Direttore Medico Direzione medica PO</t>
  </si>
  <si>
    <t>OTS - Centralinista</t>
  </si>
  <si>
    <t>OT - Autista</t>
  </si>
  <si>
    <t>CP assistente sociale</t>
  </si>
  <si>
    <t>Ruolo Amministrativo</t>
  </si>
  <si>
    <t>Ruolo Tecnico</t>
  </si>
  <si>
    <t>Programmatore</t>
  </si>
  <si>
    <t>Assistente tecnico</t>
  </si>
  <si>
    <t>Agrario</t>
  </si>
  <si>
    <t>Perito elettrotecnico</t>
  </si>
  <si>
    <t>Operatore socio sanitario</t>
  </si>
  <si>
    <t>Operatore tecnico specializzato</t>
  </si>
  <si>
    <t>Autista ambulanza</t>
  </si>
  <si>
    <t>Collaboratore tecnico-professionale</t>
  </si>
  <si>
    <t>Sanitario</t>
  </si>
  <si>
    <t>Medica</t>
  </si>
  <si>
    <t>Direttore</t>
  </si>
  <si>
    <t>Medico</t>
  </si>
  <si>
    <t>Chirurgia generale</t>
  </si>
  <si>
    <t>Ginecologia ed ostetricia</t>
  </si>
  <si>
    <t>Ortopedia e traumatologia</t>
  </si>
  <si>
    <t>Otorinolaringoiatria</t>
  </si>
  <si>
    <t>Anatomia patologica</t>
  </si>
  <si>
    <t>Anestesia e rianimazione</t>
  </si>
  <si>
    <t>Ruolo Professionale</t>
  </si>
  <si>
    <t>Laboratorio analisi (attività)</t>
  </si>
  <si>
    <t>TOTALE ruolo amministrativo</t>
  </si>
  <si>
    <t>TOTALE ruolo professionale</t>
  </si>
  <si>
    <t>indistinto</t>
  </si>
  <si>
    <t>Perito chimico D</t>
  </si>
  <si>
    <t>Perito chimico C</t>
  </si>
  <si>
    <t>posti letto [a]</t>
  </si>
  <si>
    <t>STRUTTURE OSPEDALIERE</t>
  </si>
  <si>
    <t>tipo UO</t>
  </si>
  <si>
    <t>afferenza ai Dipartimenti</t>
  </si>
  <si>
    <t>pl ordinari</t>
  </si>
  <si>
    <t>pl DH</t>
  </si>
  <si>
    <t>p.l. tot</t>
  </si>
  <si>
    <t>medico</t>
  </si>
  <si>
    <t>bio/farm</t>
  </si>
  <si>
    <t>infermiere</t>
  </si>
  <si>
    <t>infermiere x sala operatoria</t>
  </si>
  <si>
    <t>infermiere x sala gessi</t>
  </si>
  <si>
    <t>ostetrica</t>
  </si>
  <si>
    <t>tecnico lab-rx/fisiot.</t>
  </si>
  <si>
    <t>ausiliario</t>
  </si>
  <si>
    <t>altro (*)</t>
  </si>
  <si>
    <t>ruolo amministrativo (**)</t>
  </si>
  <si>
    <t>ruolo tecnico (***)</t>
  </si>
  <si>
    <t>totale</t>
  </si>
  <si>
    <t>Distretto Ospedaliero n.1</t>
  </si>
  <si>
    <r>
      <t>ð</t>
    </r>
    <r>
      <rPr>
        <i/>
        <u val="single"/>
        <sz val="10"/>
        <rFont val="Arial Narrow"/>
        <family val="2"/>
      </rPr>
      <t xml:space="preserve"> N.B.: Il Dipartimento, altresì, coordina funzionalmente le UTIC, la UTIN e la TIR aziendali e le attività delle camere iperbariche (Partinico, Ustica e Lampedusa).</t>
    </r>
  </si>
  <si>
    <t>Assistente sanitario D</t>
  </si>
  <si>
    <t>Direzione sanitaria  (UOC) = n.1 dietista + n.2 assistenti sociali</t>
  </si>
  <si>
    <r>
      <t>ruolo tecnico (***) :</t>
    </r>
    <r>
      <rPr>
        <sz val="12"/>
        <rFont val="Arial Narrow"/>
        <family val="2"/>
      </rPr>
      <t>[esclusi OSS e ausiliari ]</t>
    </r>
  </si>
  <si>
    <t>dietista</t>
  </si>
  <si>
    <t>logopedista</t>
  </si>
  <si>
    <t>tecnico della neurofisopatologia</t>
  </si>
  <si>
    <t>terapista occupazionale</t>
  </si>
  <si>
    <t>assistente sociale</t>
  </si>
  <si>
    <t>tecnico audiometrista</t>
  </si>
  <si>
    <t>ortottista - assistente di oftalmologia</t>
  </si>
  <si>
    <t>tecnico ortopedico</t>
  </si>
  <si>
    <t>Tecnico ortopedico</t>
  </si>
  <si>
    <t>Collaboratore tecnico-professionale esperto - Avvocato</t>
  </si>
  <si>
    <t>Architetto</t>
  </si>
  <si>
    <r>
      <t>Lungodegenza (UOS)</t>
    </r>
    <r>
      <rPr>
        <sz val="8"/>
        <color indexed="10"/>
        <rFont val="Arial Narrow"/>
        <family val="2"/>
      </rPr>
      <t xml:space="preserve"> [da accorpare con la corrisponedente UOS del P.O. di Corleone]</t>
    </r>
  </si>
  <si>
    <t>PP.OO. integrati “Civico” di Partinico e “Dei Bianchi” di Corleone</t>
  </si>
  <si>
    <t>Laboratorio medico di sanità pubblica (UOC)</t>
  </si>
  <si>
    <t>OT - CED</t>
  </si>
  <si>
    <t>OT - Centralinista</t>
  </si>
  <si>
    <t>OT - Elettricista</t>
  </si>
  <si>
    <t>OT - Falegname</t>
  </si>
  <si>
    <t>OT - Guardarobiera/e</t>
  </si>
  <si>
    <t>OT - Magazziniere</t>
  </si>
  <si>
    <t>CTP - Analista</t>
  </si>
  <si>
    <t>N.B. :</t>
  </si>
  <si>
    <t>ruolo amministrativo (**) :</t>
  </si>
  <si>
    <t>Logopedista</t>
  </si>
  <si>
    <t>Ortottista-assistente di oftalmologia</t>
  </si>
  <si>
    <t>Terapista della neuro e psicomotricità dell'età evolutiva</t>
  </si>
  <si>
    <t>Terapista occupazionale</t>
  </si>
  <si>
    <t>Operatore professionale sanitario</t>
  </si>
  <si>
    <t>Puericultrice esperta</t>
  </si>
  <si>
    <t>Direzione medica di presidio ospedaliero</t>
  </si>
  <si>
    <t>Ambulatorio con ufficio handicap (attività) DS 35 di Petralia Sottana</t>
  </si>
  <si>
    <t>Ambulatorio con ufficio handicap (attività) DS 36 di Misilmeri</t>
  </si>
  <si>
    <t>Ambulatorio con ufficio handicap (attività) DS 37 di Termini Imerese</t>
  </si>
  <si>
    <t>Ambulatorio con ufficio handicap (attività) DS 38 di Lercara Friddi</t>
  </si>
  <si>
    <t>Ambulatorio con ufficio handicap (attività) DS 39 di Bagheria</t>
  </si>
  <si>
    <t>Ambulatorio con ufficio handicap (attività) DS 40 di Corleone</t>
  </si>
  <si>
    <t>Ambulatorio con ufficio handicap (attività) DS 41 di Partinico</t>
  </si>
  <si>
    <t xml:space="preserve">Ambulatorio con ufficio handicap (attività) DS 42 di Palermo PTA Biondo </t>
  </si>
  <si>
    <t>Perito meccanico</t>
  </si>
  <si>
    <t>Radiodiagnostica</t>
  </si>
  <si>
    <t>Dipartimento di diagnostica per immagini</t>
  </si>
  <si>
    <t>Igiene, epidemiologia e sanità pubblica</t>
  </si>
  <si>
    <t>Dirigente medico OSSB</t>
  </si>
  <si>
    <t>Dirigente medico Medicina legale</t>
  </si>
  <si>
    <t>Dirigente medico Medicina interna</t>
  </si>
  <si>
    <t>Dirigente medico Geriatria</t>
  </si>
  <si>
    <t>Dirigente medico Malattie infettive</t>
  </si>
  <si>
    <t>Audiologia</t>
  </si>
  <si>
    <t>Malattie dell'apparato respiratorio</t>
  </si>
  <si>
    <t>Malattie infettive</t>
  </si>
  <si>
    <t>Medicina dello sport</t>
  </si>
  <si>
    <t>Amministrativo</t>
  </si>
  <si>
    <t>Dirigente amministrativo</t>
  </si>
  <si>
    <t>Dirigenza</t>
  </si>
  <si>
    <t>P.O. "Salvatore Cimino" di Termini Imerese</t>
  </si>
  <si>
    <t>P.O. "G.F. Ingrassia" di Palermo</t>
  </si>
  <si>
    <t>Staff Direzione aziendale</t>
  </si>
  <si>
    <t>Dipartimento risorse economiche finanziarie e patrimoniali</t>
  </si>
  <si>
    <t>Centralinista</t>
  </si>
  <si>
    <t>Chirurgia vascolare</t>
  </si>
  <si>
    <t>Dirigente medico Petridiatria</t>
  </si>
  <si>
    <t>Dirigente medico Medicina fisica e riabilitazione</t>
  </si>
  <si>
    <t>Dirigente medico Neurologia</t>
  </si>
  <si>
    <t>Dirigente medico Chirurgia generale</t>
  </si>
  <si>
    <t>Dirigente medico Anestesia</t>
  </si>
  <si>
    <t>Dirigente medico Audiologia</t>
  </si>
  <si>
    <t>Dirigente medico Oftalmologia</t>
  </si>
  <si>
    <t>Dirigente medico Malattie Metaboliche</t>
  </si>
  <si>
    <t>Dirigente medico Malattie apparato respiratorio</t>
  </si>
  <si>
    <t>Dirigente Odontoiatra</t>
  </si>
  <si>
    <t>Direttore Medico Pediatria</t>
  </si>
  <si>
    <t>Direttore Medico Neonatologia</t>
  </si>
  <si>
    <t>DO 2 P.O. “Madonna SS. dell’Alto” di Petralia Sottana - Pediatria (UOS)</t>
  </si>
  <si>
    <t>DIPARTIMENTO DELLA SALUTE DELLA DONNA E DEL BAMBINO</t>
  </si>
  <si>
    <t>DIPARTIMENTO FARMACEUTICO</t>
  </si>
  <si>
    <t>Informazione sanitaria e farmacovigilanza (UOS)</t>
  </si>
  <si>
    <t>Farmacie (UOC)</t>
  </si>
  <si>
    <t>Laboratorio tecnico di ricerca sul farmaco (UOS)</t>
  </si>
  <si>
    <t>Farmaco e farmacoepidemiologia (UOC)</t>
  </si>
  <si>
    <t>SPDC (UOS) c/o Azienda Policlinico PA  da trasferire dalla AO "Villa Sofia-Cervello"
          [afferente alla UOC Modulo 5 attualmente al Modulo 3]</t>
  </si>
  <si>
    <r>
      <t>ð</t>
    </r>
    <r>
      <rPr>
        <sz val="12"/>
        <rFont val="Arial Narrow"/>
        <family val="2"/>
      </rPr>
      <t xml:space="preserve"> al fine di istituire i 15 p.l. per l'SPDC del P.O. "Dei Bianchi" di Corleone (come previsto dal medesimo D.A. n.1375 del 25/05/2010):</t>
    </r>
  </si>
  <si>
    <t>polo distribuzione DS 37 di Termini Imerese (attività)</t>
  </si>
  <si>
    <t>Farmacia P.O. S. Cimino di Termini Imerese DO 2 (attività)</t>
  </si>
  <si>
    <t>Farmacia P.O. Ingrassia DO 3 (UOS)</t>
  </si>
  <si>
    <t>Farmacia Centro riabilitativo di alta specializzazione "Villa delle Ginestre" di Palermo (attività)</t>
  </si>
  <si>
    <t>Farmaceutica DS 42 di Palermo PTA Biondo (UOS)</t>
  </si>
  <si>
    <t>polo distribuzione Turrisi Colonna (attività)</t>
  </si>
  <si>
    <t>Capitolati tecnici e banca dati farmaceutica (UOS)</t>
  </si>
  <si>
    <t>[10]</t>
  </si>
  <si>
    <t>Dirigente Medico Chirurgia pediatrica</t>
  </si>
  <si>
    <t>Chirurgia pediatrica</t>
  </si>
  <si>
    <t>P.O. “G.F. Ingrassia” di Palermo UOC Chirurgia generale: 6 medici di cui 5 di chirurgia generale e 1 di chirurgia pediatrica anche per attività ambulatoriale territoriale</t>
  </si>
  <si>
    <t>Dipartimento della programmazione e della organizzazione delle attività territoriali e dell'integrazione socio-sanitaria</t>
  </si>
  <si>
    <t>Dipartimento della programmazione, organizzazione e controllo delle attività ospedaliere</t>
  </si>
  <si>
    <t>Dipartimento di salute mentale, dipendenze patologiche e neuropsichiatria infantile e adolescenziale</t>
  </si>
  <si>
    <t>Dipartimento delle anestesie, delle terapie intensive e della terapia del dolore</t>
  </si>
  <si>
    <t>Medicina legale</t>
  </si>
  <si>
    <t>Geriatria</t>
  </si>
  <si>
    <t>Direttore medico OSSB</t>
  </si>
  <si>
    <t>dotazione organica ruoli amministrativo, tecnico e professionale per lo staff della Direzione Aziendale</t>
  </si>
  <si>
    <t>Ufficio Relazioni con il Pubblico (attività)</t>
  </si>
  <si>
    <t>Ufficio Stampa (attività)</t>
  </si>
  <si>
    <t>I Dipartimenti Sanitari funzionali</t>
  </si>
  <si>
    <t>DIP</t>
  </si>
  <si>
    <t>Elettricista</t>
  </si>
  <si>
    <t>Day-service oculistica (UOS)</t>
  </si>
  <si>
    <t>[7]</t>
  </si>
  <si>
    <t>[8]</t>
  </si>
  <si>
    <t>Idraulico</t>
  </si>
  <si>
    <t>Operatore tecnico</t>
  </si>
  <si>
    <t>Addetto alla raccolta e al trasporto di rifiuti speciali e pericolosi</t>
  </si>
  <si>
    <t>Accettazione rendicontazione assistenza protesica, presidi e ausili centrale - UCARPA (UOS)</t>
  </si>
  <si>
    <t>Accettazione rendicontazione assistenza protesica, presidi e ausili centrale - UCARPA(UOS)</t>
  </si>
  <si>
    <t>Controllo dei centri di riabilitazione (UOS)</t>
  </si>
  <si>
    <t>DO 1 P.O. “Civico” di Partinico - Medicina fisica e riabilitazione (UOS)</t>
  </si>
  <si>
    <t>DO 1 P.O. “Dei Bianchi” di Corleone - Medicina fisica e riabilitazione (UOS)</t>
  </si>
  <si>
    <t>Consultorio familiare di Lampedusa (UOS)</t>
  </si>
  <si>
    <t>DO 2 P.O. “Madonna SS. dell’Alto” di Petralia Sottana - Medicina fisica e riabilitazione (UOS)</t>
  </si>
  <si>
    <t>Dipartimento di medicina riabilitativa</t>
  </si>
  <si>
    <t>Direttore medico Medicina fisica e riabilitazione</t>
  </si>
  <si>
    <t>Ds[7]</t>
  </si>
  <si>
    <t>afferente strutturalmente al  DIPARTIMENTO DI MEDICINA RIABILITATIVA</t>
  </si>
  <si>
    <t>Logopedista D</t>
  </si>
  <si>
    <t>Dirigente medico Urologia</t>
  </si>
  <si>
    <t>afferente strutturalmente al  DIPARTIMENTO DI SALUTE MENTALE, DIPENDENZE PATOLOGICHE E NEUROPSICHIATRIA  DELL’INFANZIA E DELL’ADOLESCENZA</t>
  </si>
  <si>
    <t>afferente strutturalmente al  DIPARTIMENTO DELLA SALUTE DELLA DONNA E DEL BAMBINO</t>
  </si>
  <si>
    <t>afferente strutturalmente al  DIPARTIMENTO FARMACEUTICO</t>
  </si>
  <si>
    <t>Oftalmologia</t>
  </si>
  <si>
    <t>Urologia</t>
  </si>
  <si>
    <t>Distretto sanitario 36 di Misilmeri</t>
  </si>
  <si>
    <t>afferente strutturalmente al  DIPARTIMENTO DI DIAGNOSTICA DI LABORATORIO</t>
  </si>
  <si>
    <t>afferente strutturalmente al  DIPARTIMENTO DI DIAGNOSTICA PER IMMAGINI</t>
  </si>
  <si>
    <t>afferente strutturalmente al  DIPARTIMENTO DELLE ANESTESIE, DELLE TERAPIE INTENSIVE E DELLA TERAPIA DEL DOLORE</t>
  </si>
  <si>
    <t>afferente funzionalmente al  DIPARTIMENTO DELLE ANESTESIE, DELLE TERAPIE INTENSIVE E DELLA TERAPIA DEL DOLORE</t>
  </si>
  <si>
    <t>Dipintore</t>
  </si>
  <si>
    <t>Dispensiere</t>
  </si>
  <si>
    <t>Falegname</t>
  </si>
  <si>
    <t>Giardiniere</t>
  </si>
  <si>
    <t>Guardarobiera/e</t>
  </si>
  <si>
    <t>Lavandaia/o</t>
  </si>
  <si>
    <t>Magazziniere</t>
  </si>
  <si>
    <t>Infermieristico</t>
  </si>
  <si>
    <t>Infermiere</t>
  </si>
  <si>
    <t>Ostetrica</t>
  </si>
  <si>
    <r>
      <t>Modulo 2 (UOC)</t>
    </r>
    <r>
      <rPr>
        <b/>
        <i/>
        <sz val="10"/>
        <rFont val="Arial Narrow"/>
        <family val="2"/>
      </rPr>
      <t xml:space="preserve"> </t>
    </r>
    <r>
      <rPr>
        <i/>
        <sz val="10"/>
        <rFont val="Arial Narrow"/>
        <family val="2"/>
      </rPr>
      <t>Palermo</t>
    </r>
  </si>
  <si>
    <r>
      <t>Modulo 3 (UOC)</t>
    </r>
    <r>
      <rPr>
        <b/>
        <i/>
        <sz val="10"/>
        <rFont val="Arial Narrow"/>
        <family val="2"/>
      </rPr>
      <t xml:space="preserve"> </t>
    </r>
    <r>
      <rPr>
        <i/>
        <sz val="10"/>
        <rFont val="Arial Narrow"/>
        <family val="2"/>
      </rPr>
      <t>Palermo</t>
    </r>
  </si>
  <si>
    <r>
      <t xml:space="preserve">Modulo 4 (UOC) </t>
    </r>
    <r>
      <rPr>
        <i/>
        <sz val="10"/>
        <rFont val="Arial Narrow"/>
        <family val="2"/>
      </rPr>
      <t>Palermo</t>
    </r>
  </si>
  <si>
    <r>
      <t xml:space="preserve">Modulo 5 (UOC) </t>
    </r>
    <r>
      <rPr>
        <i/>
        <sz val="10"/>
        <rFont val="Arial Narrow"/>
        <family val="2"/>
      </rPr>
      <t>Palermo</t>
    </r>
  </si>
  <si>
    <r>
      <t xml:space="preserve">Modulo 6 (UOC) </t>
    </r>
    <r>
      <rPr>
        <i/>
        <sz val="10"/>
        <rFont val="Arial Narrow"/>
        <family val="2"/>
      </rPr>
      <t>Termini Imerese-Bagheria</t>
    </r>
  </si>
  <si>
    <t>CD Bagheria (UOS)</t>
  </si>
  <si>
    <t>CD Cefalù (UOS)</t>
  </si>
  <si>
    <r>
      <t xml:space="preserve">Modulo 8 (UOC) </t>
    </r>
    <r>
      <rPr>
        <i/>
        <sz val="10"/>
        <rFont val="Arial Narrow"/>
        <family val="2"/>
      </rPr>
      <t>Corleone-Lercara Friddi</t>
    </r>
  </si>
  <si>
    <t>CD Lercara (UOS)</t>
  </si>
  <si>
    <r>
      <t>Modulo 9 (UOC)</t>
    </r>
    <r>
      <rPr>
        <b/>
        <i/>
        <sz val="10"/>
        <rFont val="Arial Narrow"/>
        <family val="2"/>
      </rPr>
      <t xml:space="preserve"> </t>
    </r>
    <r>
      <rPr>
        <i/>
        <sz val="10"/>
        <rFont val="Arial Narrow"/>
        <family val="2"/>
      </rPr>
      <t>Partinico-Carini</t>
    </r>
  </si>
  <si>
    <t>CD Partinico (UOS)</t>
  </si>
  <si>
    <t>Dipendenze patologiche (UOC)</t>
  </si>
  <si>
    <r>
      <t xml:space="preserve">SERT Cefalù (UOS) </t>
    </r>
    <r>
      <rPr>
        <i/>
        <sz val="10"/>
        <rFont val="Arial Narrow"/>
        <family val="2"/>
      </rPr>
      <t>DS 33 di Cefalù</t>
    </r>
  </si>
  <si>
    <r>
      <t xml:space="preserve">SERT Termini Imerese (UOS) </t>
    </r>
    <r>
      <rPr>
        <i/>
        <sz val="10"/>
        <rFont val="Arial Narrow"/>
        <family val="2"/>
      </rPr>
      <t>DS 35 di Petralia Sottana e DS 37 di Termini Imerese</t>
    </r>
  </si>
  <si>
    <r>
      <t xml:space="preserve">SERT Lercara Friddi (UOS) </t>
    </r>
    <r>
      <rPr>
        <i/>
        <sz val="10"/>
        <rFont val="Arial Narrow"/>
        <family val="2"/>
      </rPr>
      <t>DS 38 di Lercara Friddi</t>
    </r>
  </si>
  <si>
    <r>
      <t xml:space="preserve">SERT Bagheria (UOS) </t>
    </r>
    <r>
      <rPr>
        <i/>
        <sz val="10"/>
        <rFont val="Arial Narrow"/>
        <family val="2"/>
      </rPr>
      <t>DS 36 di Misilmeri e DS 39 di Bagheria</t>
    </r>
  </si>
  <si>
    <r>
      <t xml:space="preserve">SERT Corleone (UOS) </t>
    </r>
    <r>
      <rPr>
        <i/>
        <sz val="10"/>
        <rFont val="Arial Narrow"/>
        <family val="2"/>
      </rPr>
      <t>DS 40 di Corleone</t>
    </r>
  </si>
  <si>
    <r>
      <t xml:space="preserve">SERT Montelepre (UOS) </t>
    </r>
    <r>
      <rPr>
        <i/>
        <sz val="10"/>
        <rFont val="Arial Narrow"/>
        <family val="2"/>
      </rPr>
      <t>DS 34 di Carini e DS 41 di Partinico</t>
    </r>
  </si>
  <si>
    <r>
      <t xml:space="preserve">SERT PA 1 (UOS) </t>
    </r>
    <r>
      <rPr>
        <i/>
        <sz val="10"/>
        <rFont val="Arial Narrow"/>
        <family val="2"/>
      </rPr>
      <t>DS 42 di Palermo</t>
    </r>
  </si>
  <si>
    <r>
      <t xml:space="preserve">SERT PA 2 (UOS) </t>
    </r>
    <r>
      <rPr>
        <i/>
        <sz val="10"/>
        <rFont val="Arial Narrow"/>
        <family val="2"/>
      </rPr>
      <t>DS 42 di Palermo</t>
    </r>
  </si>
  <si>
    <r>
      <t xml:space="preserve">SERT PA 3 (UOS) </t>
    </r>
    <r>
      <rPr>
        <i/>
        <sz val="10"/>
        <rFont val="Arial Narrow"/>
        <family val="2"/>
      </rPr>
      <t>DS 42 di Palermo</t>
    </r>
  </si>
  <si>
    <t>[2] la dotazione organica prevista per la UOC Prevenzione e Protezione è stata integrata in conformità alla circolare n.1273 del 26/07/2010 dell'Assessorato alla Salute.</t>
  </si>
  <si>
    <t>1 per il SPP  e 1 per il controllo di gestione</t>
  </si>
  <si>
    <t>Servizio prevenzione e protezione (UOC)</t>
  </si>
  <si>
    <t>Legale (UOC)</t>
  </si>
  <si>
    <t>c/o Distretto sanitario 34 di Carini</t>
  </si>
  <si>
    <t>c/o Distretto sanitario 35 di Petralia Sottana</t>
  </si>
  <si>
    <t>c/o Distretto sanitario 38 di Lercara Friddi</t>
  </si>
  <si>
    <t>c/o Distretto sanitario 39 di Bagheria</t>
  </si>
  <si>
    <t>c/o Distretto sanitario 42 di Palermo</t>
  </si>
  <si>
    <t>Lampedusa</t>
  </si>
  <si>
    <t>Tecnico di radiologia medica D [3]</t>
  </si>
  <si>
    <t>Tecnico di laboratorio biomedico D [3]</t>
  </si>
  <si>
    <t>Assistenza, informazione e formazione (UOS)</t>
  </si>
  <si>
    <t>UOC</t>
  </si>
  <si>
    <t>Coordinamento screening (UOS)</t>
  </si>
  <si>
    <t>Sanità pubblica, epidemiologia e medicina preventiva (UOC)</t>
  </si>
  <si>
    <t>Coperture vaccinali (UOS)</t>
  </si>
  <si>
    <t>Profilassi delle malattie infettive (UOS)</t>
  </si>
  <si>
    <t>Igiene degli ambienti di vita (UOC)</t>
  </si>
  <si>
    <t>Abitato e collettività (UOS)</t>
  </si>
  <si>
    <t>Lavorazioni insalubri (UOS)</t>
  </si>
  <si>
    <t>Professioni e arti sanitarie (UOS)</t>
  </si>
  <si>
    <t>Igiene degli alimenti, sorveglianza e prevenzione nutrizionale (UOC)</t>
  </si>
  <si>
    <t>Prevenzione e sicurezza negli ambienti di lavoro (UOC)</t>
  </si>
  <si>
    <t>Controllo e vigilanza (UOS)</t>
  </si>
  <si>
    <t>Pareri preventivi e autorizzazioni (UOS)</t>
  </si>
  <si>
    <t>Prevenzione sanitaria ed epidemiologia occupazionale (UOS)</t>
  </si>
  <si>
    <t>Ordini e prenotazioni di spesa (UOS)</t>
  </si>
  <si>
    <t>Contabilità analitica e patrimonio (UOC)</t>
  </si>
  <si>
    <t>Contabilità per centri di costo e budget (UOS)</t>
  </si>
  <si>
    <t>Gestione amministrativa patrimonio mobiliare e immobiliare (UOS)</t>
  </si>
  <si>
    <t>Contabilità generale e gestione tesoreria (UOC)</t>
  </si>
  <si>
    <t>Adempimenti fiscali e previdenziali (UOS)</t>
  </si>
  <si>
    <t>Fatturazione attiva e contabilità separata ALPI (UOS)</t>
  </si>
  <si>
    <t>Registrazione e liquidazione fatture, mandati (UOS)</t>
  </si>
  <si>
    <t>DIPARTIMENTO PROVVEDITORATO E TECNICO</t>
  </si>
  <si>
    <t xml:space="preserve"> Informatica aziendale e gestione collegamenti (UOS)</t>
  </si>
  <si>
    <t>Progettazione e manutenzioni (UOC)</t>
  </si>
  <si>
    <t>Manutenzione impianti e attrezzature (UOS)</t>
  </si>
  <si>
    <t>Manutenzione patrimonio mobiliare e immobiliare (UOS)</t>
  </si>
  <si>
    <t>Ingegneria clinica (UOS)</t>
  </si>
  <si>
    <t>Provveditorato (UOC)</t>
  </si>
  <si>
    <t xml:space="preserve"> Farmaci, sieri, vaccini, prodotti di laboratorio, materiale sanitario, presidi e ausili  (UOS)</t>
  </si>
  <si>
    <t>Generi di casermaggio e acquisizione servizi (UOS)</t>
  </si>
  <si>
    <t>Acquisti in economia e contratti (UOS)</t>
  </si>
  <si>
    <t>Facility management (UOC)</t>
  </si>
  <si>
    <r>
      <t xml:space="preserve">Struttura organizzativa
</t>
    </r>
    <r>
      <rPr>
        <sz val="12"/>
        <rFont val="Times New Roman"/>
        <family val="1"/>
      </rPr>
      <t xml:space="preserve">(elenco delle unità operative complesse e semplici) </t>
    </r>
    <r>
      <rPr>
        <b/>
        <sz val="12"/>
        <rFont val="Times New Roman"/>
        <family val="1"/>
      </rPr>
      <t xml:space="preserve">
</t>
    </r>
  </si>
  <si>
    <r>
      <t>ð</t>
    </r>
    <r>
      <rPr>
        <i/>
        <u val="single"/>
        <sz val="10"/>
        <rFont val="Arial Narrow"/>
        <family val="2"/>
      </rPr>
      <t>N.B.: Il Dipartimento, altresì, coordina funzionalmente le UOS distrettuali di competenza</t>
    </r>
  </si>
  <si>
    <r>
      <t>ð</t>
    </r>
    <r>
      <rPr>
        <i/>
        <u val="single"/>
        <sz val="10"/>
        <rFont val="Arial Narrow"/>
        <family val="2"/>
      </rPr>
      <t>N.B.: Il Dipartimento, altresì, coordina funzionalmente le UO ospedaliere di Direzione sanitaria</t>
    </r>
  </si>
  <si>
    <t xml:space="preserve">Malattie metaboliche (UOS) </t>
  </si>
  <si>
    <t>Urologia (UOS)</t>
  </si>
  <si>
    <r>
      <t xml:space="preserve">Urologia (UOS) </t>
    </r>
    <r>
      <rPr>
        <sz val="10"/>
        <color indexed="10"/>
        <rFont val="Arial Narrow"/>
        <family val="2"/>
      </rPr>
      <t>[declassata con nota n.235/ORD del 28/11/2012]</t>
    </r>
  </si>
  <si>
    <r>
      <t xml:space="preserve">Malattie metaboliche (UOS) </t>
    </r>
    <r>
      <rPr>
        <sz val="10"/>
        <color indexed="10"/>
        <rFont val="Arial Narrow"/>
        <family val="2"/>
      </rPr>
      <t>[declassata con nota n.234/ORD del 28/11/2012]</t>
    </r>
  </si>
  <si>
    <t>Distretto sanitario 37 di Termini Imerese</t>
  </si>
  <si>
    <t>Ruolo</t>
  </si>
  <si>
    <t>Area</t>
  </si>
  <si>
    <t>Tipo Personale</t>
  </si>
  <si>
    <t>Profilo</t>
  </si>
  <si>
    <t>Disciplina</t>
  </si>
  <si>
    <t>Neurologia</t>
  </si>
  <si>
    <t>Coordinamento amministrativo (UOS)</t>
  </si>
  <si>
    <t>UOS</t>
  </si>
  <si>
    <t>Accreditamento (UOS)</t>
  </si>
  <si>
    <t>Gestione emergenze (UOS)</t>
  </si>
  <si>
    <t>Medicina dello sport (UOS)</t>
  </si>
  <si>
    <t>Controllo combustioni (UOS)</t>
  </si>
  <si>
    <r>
      <t>ð</t>
    </r>
    <r>
      <rPr>
        <i/>
        <u val="single"/>
        <sz val="10"/>
        <rFont val="Arial Narrow"/>
        <family val="2"/>
      </rPr>
      <t>N.B.: Il Dipartimento, altresì, coordina funzionalmente le attività dei laboratori di base, dei punti prelievo e dei punti prelievo/POCT territoriali. e integra in modo transmurale le attività e le prestazioni erogate dal Laboratori di sanità pubblica e dal laboratorio HACCP strutturalmente dipendenti dal Dipartimento di prevenzione .</t>
    </r>
  </si>
  <si>
    <t>Dirigente medico Npi</t>
  </si>
  <si>
    <t>Radioprotezione (UOS)</t>
  </si>
  <si>
    <t>(1)</t>
  </si>
  <si>
    <t>Dirigente medico Ortopedia e traumatologia</t>
  </si>
  <si>
    <t>PTE Carini (attività)</t>
  </si>
  <si>
    <t>PTE Bagheria (attività)</t>
  </si>
  <si>
    <t>PTE Lercara Friddi (attività)</t>
  </si>
  <si>
    <t xml:space="preserve">Farmacia (attività) + sede della UOC Distretto farmaceutico PA 1 + sede della UOS Farmaceutica Partinico </t>
  </si>
  <si>
    <t xml:space="preserve">Farmacia (attività)  + sede della UOS Farmaceutica Corleone </t>
  </si>
  <si>
    <t>Farmacia (attività) + sede della UOC Distretto farmaceutico PA 2 + sede della UOS Farmaceutica Termini Imerese</t>
  </si>
  <si>
    <t>DO 3 P.O. “G.F. Ingrassia” di Palermo - Nido (UOS) [afferente alla UOC Neonatologia]</t>
  </si>
  <si>
    <t>Dipartimento di prevenzione</t>
  </si>
  <si>
    <t>DIA imprese alimentari e nutrizione(UOS)</t>
  </si>
  <si>
    <t>Coordinamento ed implementazione dei processi di revisione continua dell'attività assistenziale (UOS)</t>
  </si>
  <si>
    <t>Dirigente Medico Ortopedia</t>
  </si>
  <si>
    <t>Dirigente medico Igiene</t>
  </si>
  <si>
    <t xml:space="preserve">Fisiopatologia Respiratoria (UOS)  </t>
  </si>
  <si>
    <t>Fisiopatologia respiratoria (UOS)</t>
  </si>
  <si>
    <t>- P.O. “Madonna SS. dell’Alto” di Petralia Sottana: UOS Ortopedia - 8 p.l. totali (UO da riconvertire in RSA)</t>
  </si>
  <si>
    <t>dotazione organica</t>
  </si>
  <si>
    <t>RUOLO AMMINISTRATIVO E RUOLO PROFESSIONALE</t>
  </si>
  <si>
    <t>RUOLO TECNICO</t>
  </si>
  <si>
    <t>Emodinamica diagnostica e cardiologia interventistica (UOS)</t>
  </si>
  <si>
    <t>Elettrofisiologia e cardiostimolazione cardiaca (UOS)</t>
  </si>
  <si>
    <t>Geriatria (UOC)</t>
  </si>
  <si>
    <t xml:space="preserve">Malattie dell'apparato respiratorio + TIR (UOS)  </t>
  </si>
  <si>
    <t>TIR Ds[6]-f</t>
  </si>
  <si>
    <t>Medicina fisica e riabilitazione (UOC)</t>
  </si>
  <si>
    <t>Neonatologia + UTIN (UOC)</t>
  </si>
  <si>
    <t>[4]</t>
  </si>
  <si>
    <t>Ds[2]
Ds[6]-f</t>
  </si>
  <si>
    <t>Area chirurgica</t>
  </si>
  <si>
    <t>Isteroscopia (UOS)</t>
  </si>
  <si>
    <t xml:space="preserve">Patologia clinica territoriale (UOS) </t>
  </si>
  <si>
    <t>Anatomia patologica (UOC)</t>
  </si>
  <si>
    <t>Radiodiagnostica + TAC e RMN (UOC)</t>
  </si>
  <si>
    <t>[5]</t>
  </si>
  <si>
    <t>Medico OSSB</t>
  </si>
  <si>
    <r>
      <t>(</t>
    </r>
    <r>
      <rPr>
        <b/>
        <sz val="12"/>
        <rFont val="Wingdings"/>
        <family val="0"/>
      </rPr>
      <t>è</t>
    </r>
    <r>
      <rPr>
        <b/>
        <sz val="12"/>
        <rFont val="Arial"/>
        <family val="2"/>
      </rPr>
      <t>) i posti di dotazione organica delle UU.OO. ospedaliere strutturalmente afferenti ai Dipartimenti strutturali sono inseriti nei PP.OO.</t>
    </r>
  </si>
  <si>
    <t>Area riabilitativa multidisciplinare</t>
  </si>
  <si>
    <t>Medicina fisica e riabilitazione intensiva (UOC)</t>
  </si>
  <si>
    <t xml:space="preserve">Urologia (UOS) </t>
  </si>
  <si>
    <t>[1]</t>
  </si>
  <si>
    <t xml:space="preserve">Patologie internistiche (UOS) </t>
  </si>
  <si>
    <t>[2]</t>
  </si>
  <si>
    <t>Medicina fisica e riabilitazione ambulatoriale (UOC)</t>
  </si>
  <si>
    <t xml:space="preserve">Area dei servizi </t>
  </si>
  <si>
    <t>punto prelievo/POCT (attività)</t>
  </si>
  <si>
    <t>SPDC (UOS) c/o ARNAS PA</t>
  </si>
  <si>
    <t>SPDC (UOS) c/o AO "Villa Sofia-Cervello"</t>
  </si>
  <si>
    <t>DO 3 P.O. “G.F. Ingrassia” di Palermo - Anestesia e rianimazione (UOC)</t>
  </si>
  <si>
    <t>DO 3 P.O. “G.F. Ingrassia” di Palermo - Terapia del dolore (UOS) [afferente a UOC Anestesia e rianimazione]</t>
  </si>
  <si>
    <t>Direttore Medico Anestesia e rianimazione</t>
  </si>
  <si>
    <t>Dirigente Medico Anestesia e rianimazione</t>
  </si>
  <si>
    <t>DIPARTIMENTO DELLA PROGRAMMAZIONE E DELLA ORGANIZZAZIONE DELLE ATTIVITÀ TERRITORIALI E DELL’INTEGRAZIONE SOCIO-SANITARIA</t>
  </si>
  <si>
    <t>Coordinamento attività socio-sanitarie L.328/00 (UOS)</t>
  </si>
  <si>
    <t>Programmazione e organizzazione delle attività di cure primarie  (UOC)</t>
  </si>
  <si>
    <t>Medicina legale e fiscale (UOC)</t>
  </si>
  <si>
    <t>Integrazione socio-sanitaria (UOC)</t>
  </si>
  <si>
    <t>Coordinamento strutture residenziali e semiresidenziali (UOS)</t>
  </si>
  <si>
    <t>Direzione Sanitaria (UOS)</t>
  </si>
  <si>
    <t>Strutture al di fuori della competenza dei Distretti Ospedalieri: SPDC del Dipartimento di Salute Mentale, Dipendenze Patologiche e Neuropsichiatria  dell’infanzia e dell’adolescenza ricompresi in Aziende Ospedaliere</t>
  </si>
  <si>
    <t>Strutture al di fuori della competenza dei Distretti Ospedalieri: SPDC nelle Aziende Ospedaliere</t>
  </si>
  <si>
    <t>Professioni sanitarie infermieristiche ed ostetriche (UOS)</t>
  </si>
  <si>
    <t>Organizzazione servizi sanitari di base</t>
  </si>
  <si>
    <t>Cardiologia</t>
  </si>
  <si>
    <t>+ n.1 autista</t>
  </si>
  <si>
    <t>Medicina fisica e riabilitazione (UOS) = n.1 logopedista</t>
  </si>
  <si>
    <r>
      <t>Medicina fisica e riabilitazione (UOS)</t>
    </r>
  </si>
  <si>
    <t>DO 2 P.O. “S. Cimino” di Termini Imerese - Medicina fisica e riabilitazione (UOC)</t>
  </si>
  <si>
    <r>
      <t>Unità operativa di Cefalù (UOS)</t>
    </r>
    <r>
      <rPr>
        <i/>
        <sz val="10"/>
        <rFont val="Arial Narrow"/>
        <family val="2"/>
      </rPr>
      <t xml:space="preserve"> DS 33 di Cefalù</t>
    </r>
  </si>
  <si>
    <r>
      <t xml:space="preserve">Unità operativa di Carini (UOS) </t>
    </r>
    <r>
      <rPr>
        <i/>
        <sz val="10"/>
        <rFont val="Arial Narrow"/>
        <family val="2"/>
      </rPr>
      <t xml:space="preserve">DS 34 di Carini </t>
    </r>
  </si>
  <si>
    <r>
      <t xml:space="preserve">Unità operativa di Petralia Sottana (UOS) </t>
    </r>
    <r>
      <rPr>
        <i/>
        <sz val="10"/>
        <rFont val="Arial Narrow"/>
        <family val="2"/>
      </rPr>
      <t>DS 35 di Petralia Sottana</t>
    </r>
  </si>
  <si>
    <r>
      <t>Unità operativa di Misilmeri (UOS)</t>
    </r>
    <r>
      <rPr>
        <i/>
        <sz val="10"/>
        <rFont val="Arial Narrow"/>
        <family val="2"/>
      </rPr>
      <t xml:space="preserve"> DS 36 di Misilmeri</t>
    </r>
  </si>
  <si>
    <t>Psichiatria di collegamento e farmacovigilanza (UOS)</t>
  </si>
  <si>
    <t>Inclusione sociale ed inserimento lavorativo (UOS)</t>
  </si>
  <si>
    <t>Coordinamento attività riabilitative (UOS)</t>
  </si>
  <si>
    <t>CTA 2/B (UOS)</t>
  </si>
  <si>
    <t>CTA  2/C (UOS)</t>
  </si>
  <si>
    <t>CTA Guadagna (UOS)</t>
  </si>
  <si>
    <t>CTA Petralia (UOS)</t>
  </si>
  <si>
    <t>CTA Palazzo Adriano (UOS)</t>
  </si>
  <si>
    <t>CTA 2/C (UOS)</t>
  </si>
  <si>
    <t>vedi strutture ospedaliere</t>
  </si>
  <si>
    <t>Educazione alla salute aziendale - UOESA (UOS)</t>
  </si>
  <si>
    <t>Ingegnere D</t>
  </si>
  <si>
    <t>Programmazione verifica e controllo (UOS)</t>
  </si>
  <si>
    <t>Progetti opere pubbliche (UOS)</t>
  </si>
  <si>
    <t>Cure palliative (UOS)</t>
  </si>
  <si>
    <t>Controllo SDO Aziende Ospedaliere (UOS)</t>
  </si>
  <si>
    <t>Terapista della neuro e psicomotricità D</t>
  </si>
  <si>
    <t>Assistente sociale D</t>
  </si>
  <si>
    <t>Dirigente Medico Malattie infettive</t>
  </si>
  <si>
    <t>Dirigente Medico Medicina interna</t>
  </si>
  <si>
    <t>Salute della donna e del bambino territoriale (UOC)</t>
  </si>
  <si>
    <t>Salute della donna e del bambino territoriale PA-Biondo (UOS)</t>
  </si>
  <si>
    <t>Cf PA - Danisinni (attività)</t>
  </si>
  <si>
    <t>Cf PA - Cesalpino (attività)</t>
  </si>
  <si>
    <t>Cf PA - Pietratagliata (attività)</t>
  </si>
  <si>
    <t>Cf Monreale (attività)</t>
  </si>
  <si>
    <t>Cf PA - Boccadifalco (attività)</t>
  </si>
  <si>
    <t>Cf PA - Noviziato (attività)</t>
  </si>
  <si>
    <t>Salute della donna e del bambino territoriale PA-Casa del Sole (UOS)</t>
  </si>
  <si>
    <t>Cf PA - Cruillas (attività)</t>
  </si>
  <si>
    <t>Cf PA - Borgo Nuovo (attività)</t>
  </si>
  <si>
    <t>Cf PA - Noce (attività)</t>
  </si>
  <si>
    <t>Salute della donna e del bambino territoriale PA-E. Albanese (UOS)</t>
  </si>
  <si>
    <t>Cf PA - Arenella (attività)</t>
  </si>
  <si>
    <t xml:space="preserve">Cf PA - Liberta` (attività) </t>
  </si>
  <si>
    <t>Distretto sanitario 41 di Partinico</t>
  </si>
  <si>
    <t>Distretto sanitario 34 di Carini</t>
  </si>
  <si>
    <t>P.O. "Dei Bianchi" di Corleone</t>
  </si>
  <si>
    <t>Dipartimento risorse umane e sviluppo organizzativo</t>
  </si>
  <si>
    <t>Cat.</t>
  </si>
  <si>
    <t>Posizione</t>
  </si>
  <si>
    <t>Analista</t>
  </si>
  <si>
    <t>DIPARTIMENTI AMMINISTRATIVI</t>
  </si>
  <si>
    <t xml:space="preserve">Centro riabilitativo di alta specializzazione "Villa delle Ginestre" di Palermo </t>
  </si>
  <si>
    <t>Professioni sanitarie</t>
  </si>
  <si>
    <t>MACROSTRUTTURE</t>
  </si>
  <si>
    <t>Salute della donna e del bambino territoriale Corleone (UOS)</t>
  </si>
  <si>
    <t xml:space="preserve">Cf Marineo (attività) </t>
  </si>
  <si>
    <t xml:space="preserve">Cf Corleone (attività) </t>
  </si>
  <si>
    <t>Cf S. Giuseppe Jato (attività)</t>
  </si>
  <si>
    <t>Salute della donna e del bambino territoriale Palazzo Adriano - Lercara Friddi (UOS)</t>
  </si>
  <si>
    <t>Coordinamento unità valutative (UOS)</t>
  </si>
  <si>
    <t>Coordinamento assistenza protesica, presidi e ausili (UOS)</t>
  </si>
  <si>
    <t>Direttore Medico OSSB</t>
  </si>
  <si>
    <t>Direttore Medico Geriatria</t>
  </si>
  <si>
    <t>Dirigente Medico Geriatria</t>
  </si>
  <si>
    <t>Direttore Medico Medicina legale</t>
  </si>
  <si>
    <t>Dirigente Medico Medicina legale</t>
  </si>
  <si>
    <t>Coordinamento assistenza pazienti critici-speciali, nutrizione artificiale e telemedicina (UOS)</t>
  </si>
  <si>
    <t xml:space="preserve">DIPARTIMENTO DI MEDICINA, DI EMERGENZA E ACCETTAZIONE </t>
  </si>
  <si>
    <t>i posti di dotazione organica di Tecnico sanitario di radiologia medica, già indicati nei Distretti sanitari, dipendono strutturalmente dal  Dipartimento di diagnostica per immagini,  ferma restando l’allocazione territoriale presso i medesimi Distretti sanitari (delibera n.570 del 23/06/2011)</t>
  </si>
  <si>
    <t>Unità operativa 2 di Petralia Sottana (UOS)</t>
  </si>
  <si>
    <t xml:space="preserve">Unità operativa 3 di Termini Imerese (UOS) </t>
  </si>
  <si>
    <t>Unità operativa 4 di Bagheria (UOS)</t>
  </si>
  <si>
    <t>Unità operativa 5 di Corleone (UOS)</t>
  </si>
  <si>
    <t>Unità operativa 6 di Lercara Friddi (UOS)</t>
  </si>
  <si>
    <t>Unità operativa 7 di Partinico(UOS)</t>
  </si>
  <si>
    <t>Unità operativa 8 di Carini (UOS)</t>
  </si>
  <si>
    <t>A</t>
  </si>
  <si>
    <t>Commesso</t>
  </si>
  <si>
    <t>Dipartimento di Medicina, di Emergenza e Accettazione</t>
  </si>
  <si>
    <t>Cf PA  - Zen (attività)</t>
  </si>
  <si>
    <t>Salute della donna e del bambino territoriale PA-Guadagna (UOS)</t>
  </si>
  <si>
    <t>Cf PA - Settecannoli (attività)</t>
  </si>
  <si>
    <t>Cf PA - Villagrazia (attività)</t>
  </si>
  <si>
    <t>Cf PA - Oreto (attività)</t>
  </si>
  <si>
    <t>Cf Villabate(attività)</t>
  </si>
  <si>
    <t>Cf Piana Albanesi (attività)</t>
  </si>
  <si>
    <t>Cf PA - Parisi (attività)</t>
  </si>
  <si>
    <t>Salute della donna e del bambino territoriale Petralia (UOS)</t>
  </si>
  <si>
    <t>Cf Castelbuono (attività)</t>
  </si>
  <si>
    <t xml:space="preserve">Cf Cefalu` (attività) </t>
  </si>
  <si>
    <t xml:space="preserve">Cf Gangi (attività) </t>
  </si>
  <si>
    <t xml:space="preserve">Cf Petralia Sottana (attività) </t>
  </si>
  <si>
    <t xml:space="preserve">Cf Polizzi Generosa (attività) </t>
  </si>
  <si>
    <t>Psicologia clinica e delle emergenze (UOS)</t>
  </si>
  <si>
    <t>Psicogeriatria e neuropsicologia (UOS)</t>
  </si>
  <si>
    <t>Coordinamento attività psicologica per le cure integrate ospedale/territorio e P.S. (UOS)</t>
  </si>
  <si>
    <t>Progettazione (UOS)</t>
  </si>
  <si>
    <r>
      <t xml:space="preserve">Qualità </t>
    </r>
    <r>
      <rPr>
        <strike/>
        <sz val="10"/>
        <rFont val="Arial Narrow"/>
        <family val="2"/>
      </rPr>
      <t>e progettazione</t>
    </r>
    <r>
      <rPr>
        <sz val="10"/>
        <rFont val="Arial Narrow"/>
        <family val="2"/>
      </rPr>
      <t xml:space="preserve"> (UOS) [in itinere proposta trasformazione UOC]</t>
    </r>
  </si>
  <si>
    <t>Controlli amministrativo-contabili e liquidazione fatture (UOS)</t>
  </si>
  <si>
    <t>DO 3 P.O. “G.F. Ingrassia” di Palermo - Citologia e pap-tes (UOS) [afferente alla UOC Anatomia patologica]</t>
  </si>
  <si>
    <t>DO 2 P.O. “S. Cimino” di Termini Imerese - Terapia del dolore (UOS)</t>
  </si>
  <si>
    <r>
      <t>(indistinti nelle 2 UOC)</t>
    </r>
    <r>
      <rPr>
        <sz val="12"/>
        <rFont val="Arial Narrow"/>
        <family val="2"/>
      </rPr>
      <t xml:space="preserve">  = n. 6 logopedisti + n.1 tecnico della neurofisiopatologia + n.4 terapista ocupazionale + n.2 psicologi + n.1 tecnico audiometrista + 1 ortottista + 1 tecnico ortopedico</t>
    </r>
  </si>
  <si>
    <t>DO 3 Centro riabilitativo di alta specializzazione "Villa delle Ginestre" di Palermo - Anestesia, terapia intensiva e terapia del dolore (UOS)</t>
  </si>
  <si>
    <t>Anestesia, terapia intensiva e terapia del dolore (UOS)</t>
  </si>
  <si>
    <t>Acquisizione risorse umane (UOS)</t>
  </si>
  <si>
    <t>Amministrazione risorse umane e Vertenze e procedimenti disciplinari (UOS)</t>
  </si>
  <si>
    <t>Biologo di Scienza dell'alimentazione</t>
  </si>
  <si>
    <t>Scienza dell'alimetazione</t>
  </si>
  <si>
    <t>Unità operative territoriali di prevenzione veterinaria:</t>
  </si>
  <si>
    <t>altro (*) :</t>
  </si>
  <si>
    <t>P.O. "S. Cimino" di Termini Imerese</t>
  </si>
  <si>
    <t>Otorinolaringoiatria (UOC) = n.1 audiometrista</t>
  </si>
  <si>
    <t>Medicina fisica e riabilitazione (UOC) = n.2 logopedisti</t>
  </si>
  <si>
    <t>Centro riabilitativo di alta specializzazione "Villa delle Ginestre" di Palermo</t>
  </si>
  <si>
    <t>D.O. 1</t>
  </si>
  <si>
    <t>D.O. 2</t>
  </si>
  <si>
    <t>D.O. 3</t>
  </si>
  <si>
    <t xml:space="preserve">C.R.A.S "Villa delle Ginestre" di Palermo </t>
  </si>
  <si>
    <t>Direttore Direzione medica di P.O.</t>
  </si>
  <si>
    <t>Direttore Medico Medicina interna</t>
  </si>
  <si>
    <t>Direttore Medico Cardiologia</t>
  </si>
  <si>
    <t>Direttore Medico Malattie metaboliche</t>
  </si>
  <si>
    <t>Direttore Medico Chirurgia generale</t>
  </si>
  <si>
    <t>Direttore Medico Ortopedia e traumatologia</t>
  </si>
  <si>
    <t>Direttore Medico Otorinolaringoiatria</t>
  </si>
  <si>
    <t>Direttore Medico Urologia</t>
  </si>
  <si>
    <t>Dirigente Medico Direzione medica di P.O.</t>
  </si>
  <si>
    <t>Dirigente Medico Cardiologia</t>
  </si>
  <si>
    <t>Dirigente Medico Malattie metaboliche</t>
  </si>
  <si>
    <t>Dirigente Medico Medicina e chirurgia d'accettazione e d'urgenza</t>
  </si>
  <si>
    <t>Dirigente Medico Ortopedia e traumatologia</t>
  </si>
  <si>
    <t>P.O. "Civico di Partinico" UOC Malattie metaboliche e diabetologia: centro di riferimento provinciale ospedale-territorio di diabetologia. Detto centro dovrà garantire l'assistenza nell'intera ASP e comunque anche nei PTA di Palermo</t>
  </si>
  <si>
    <t>Professioni sanitarie tecnico-sanitarie (UOS)</t>
  </si>
  <si>
    <t>Professioni sanitarie di riabilitazione (UOS)</t>
  </si>
  <si>
    <t>Professioni sanitarie tecniche di prevenzione, vigilanza ed ispezione (UOS)</t>
  </si>
  <si>
    <t>Servizio sociale professionale (UOS)</t>
  </si>
  <si>
    <t>Biologo di Patologia clinica</t>
  </si>
  <si>
    <t>Psicologia del lavoro (UOS)</t>
  </si>
  <si>
    <t>[1] l'attività dei SERT sarà svolta in fasce orarie più ampie delle attuali e comunque in fase di riesame annuale gli organici potranno essere potenziati. Va sempre tenuto presente che l'indicazione del numero di posti presso le singole UOS è puramente indicativo e potrà formare oggetto di rivisitazione in sede di Piano attuativo dell'Atto Aziendale nonchè nell'ambito dei poteri tipici del Direttore del Dipartimento che nella fattispecie è strutturale.</t>
  </si>
  <si>
    <t>ausiliario specializzato</t>
  </si>
  <si>
    <t>Centro riabilitativo di alta specializzazione "Villa delle Ginestre" di Palermo UOS Patologie internistiche: 7 medici di cui 2 Medicina interna + 2 Malattie apparato respiratorio + 1 Cardiologia + 1 Neurologia  +  1 Audiologia</t>
  </si>
  <si>
    <t>Malattie metaboliche e diabetologia</t>
  </si>
  <si>
    <t>Medicina e chirurgia d'accettazione e d'urgenza</t>
  </si>
  <si>
    <t>Medicina fisica e riabilitazione</t>
  </si>
  <si>
    <t>Medicina interna</t>
  </si>
  <si>
    <t>Neonatologia</t>
  </si>
  <si>
    <t>Unità operativa 9 di Misilmeri (UOS)</t>
  </si>
  <si>
    <t>Unità operativa Palermo extraurbana (UOS)</t>
  </si>
  <si>
    <t>Unità operativa Palermo urbana (UOS)</t>
  </si>
  <si>
    <t>Unità operativa Presidi veterinari di igiene urbana (canile) (UOS)</t>
  </si>
  <si>
    <t>Direttore Veterinario Area A</t>
  </si>
  <si>
    <t>Direttore Veterinario Area B</t>
  </si>
  <si>
    <t>Medicina di base e anagrafe assistiti (UOS)</t>
  </si>
  <si>
    <t>Specialistica ambulatoriale interna ed esterna (UOS)</t>
  </si>
  <si>
    <t>Perito elettrotecnico C</t>
  </si>
  <si>
    <t>Geometra C</t>
  </si>
  <si>
    <t>(1) D.A. n.3769 del 09/07/2004.</t>
  </si>
  <si>
    <t>DIA imprese alimentari e nutrizione (UOS)</t>
  </si>
  <si>
    <t>CTP - Perito meccanico</t>
  </si>
  <si>
    <t>Collaboratore tecnico-professionale esperto</t>
  </si>
  <si>
    <t>per la UOC Legale</t>
  </si>
  <si>
    <t>Neurofisiopatologia e diagnosi e trattamento delle epilessie e delle celalee (attività)</t>
  </si>
  <si>
    <t>lla dotazione organica dei punti informativi periferici è inserita nei rispettivi Distretti sanitari e PP.OO. fermo restando che l’attività di indirizzo e coordinamento rimane in capo all’URP centrale.  Il personale già in servizio presso gli URP, se appositamente formato come operatore della comunicazione secondo le previsioni della L.150/200, recepita dalla regione siciliana con L.R. 2 del 26/03/2002 art.127 comma 6, verrà di norma confermato nell’ambito di detta attività indipendentemente dal fatto che la presente dotazione organica faccia riferimento a profili professionali diversi. Eventuale nuovo personale dovrà essere adeguatamente formato nei limiti previsti dalla vigente normativa in materia.</t>
  </si>
  <si>
    <t xml:space="preserve">
[3]
[1]</t>
  </si>
  <si>
    <t>DIPARTIMENTO RISORSE UMANE, SVILUPPO ORGANIZZATIVO E AFFARI GENERALI</t>
  </si>
  <si>
    <t>DO 3 P.O. “G.F. Ingrassia” di Palermo - Isteroscopia (UOS) [afferente alla UOC Ginecologia e ostetricia]</t>
  </si>
  <si>
    <t>DO 3 P.O. “G.F. Ingrassia” di Palermo - UTIN (UOS) [afferente alla UOC Neonatologia]</t>
  </si>
  <si>
    <t>Dipartimento della salute della donna e del bambino</t>
  </si>
  <si>
    <t>BS</t>
  </si>
  <si>
    <t>Coadiutore amministrativo esperto</t>
  </si>
  <si>
    <t>B</t>
  </si>
  <si>
    <t>Coadiutore amministrativo</t>
  </si>
  <si>
    <t>C</t>
  </si>
  <si>
    <t>Assistente amministrativo</t>
  </si>
  <si>
    <t>Dipartimento di diagnostica di laboratorio</t>
  </si>
  <si>
    <t>Distretto sanitario 35 di Petralia Sottana</t>
  </si>
  <si>
    <t>Ospedalità privata (UOC)</t>
  </si>
  <si>
    <t>Controllo SDO strutture private accreditate (UOS)</t>
  </si>
  <si>
    <t>Distretto Sanitario n.40 di Corleone (UOC)</t>
  </si>
  <si>
    <t>PTA "Corleone"</t>
  </si>
  <si>
    <t>Distretto Sanitario n.41 di Partinico (UOC)</t>
  </si>
  <si>
    <t>Distretto Sanitario n.42 Palermo (UOC)</t>
  </si>
  <si>
    <t>Promozione della salute immigrati (UOS)</t>
  </si>
  <si>
    <t>RSA 2 Sindromi da immobilizzazioni (UOS)</t>
  </si>
  <si>
    <t>Hospice (UOS)</t>
  </si>
  <si>
    <t>PTA "Biondo" (UOC)</t>
  </si>
  <si>
    <t>Assistenza sanitaria di base (UOS)</t>
  </si>
  <si>
    <t>Medicina legale e fiscale (UOS)</t>
  </si>
  <si>
    <t>PTA "Casa del Sole" (UOC)</t>
  </si>
  <si>
    <t>PTA "E. Albanese" (UOC)</t>
  </si>
  <si>
    <t>PTA "Guadagna" (UOC)</t>
  </si>
  <si>
    <t>Infermieri D</t>
  </si>
  <si>
    <t>OSS</t>
  </si>
  <si>
    <t>(indistinti)</t>
  </si>
  <si>
    <t>Cure primarie Ustica (UOS) (*)</t>
  </si>
  <si>
    <t xml:space="preserve">(*) </t>
  </si>
  <si>
    <t>Educatore professionale</t>
  </si>
  <si>
    <t>Tecnico</t>
  </si>
  <si>
    <t>Sociologo</t>
  </si>
  <si>
    <t>Statistico</t>
  </si>
  <si>
    <t>Collaboratore professionale assistente sociale</t>
  </si>
  <si>
    <t>Geometra</t>
  </si>
  <si>
    <t>Perito chimico</t>
  </si>
  <si>
    <t>Centro Gestionale screening (UOS)</t>
  </si>
  <si>
    <t>Screening mammografico (UOS)</t>
  </si>
  <si>
    <t>Screening cervice uterina (UOS)</t>
  </si>
  <si>
    <t>Gastroenterologia ed endoscopia - Screening colon retto (UOS)</t>
  </si>
  <si>
    <t>Programmatore D</t>
  </si>
  <si>
    <t>delibera n.160 del 28/02/2011
delibera n.386 del 28/04/2011
delibera n.530 del 17/06/2011
delibera n.843 del 12/10/2011
delibera n.727 del 30/07/2012
delibera n.144 del 18/10/2012
delibera n.537 del 28/11/2013</t>
  </si>
  <si>
    <t>Programmazione e organizzazione delle attività di cure primarie (UOC)</t>
  </si>
  <si>
    <r>
      <t>ð</t>
    </r>
    <r>
      <rPr>
        <sz val="12"/>
        <rFont val="Arial Narrow"/>
        <family val="2"/>
      </rPr>
      <t xml:space="preserve"> come da autorizzazione dell’Assessorato Regionale della Salute nota prot./Serv.4/n.42797 del 03/11/2010, viene trasferita la UOC di Medicina fisica e riabilitazione del P.O. “G.F.Ingrassia” di Palermo al P.O. di Termini Imerese e attualta la seguente riorganizzazone dei pp.ll.:</t>
    </r>
  </si>
  <si>
    <t>- P.O. "S. Cimino" di Termini Imerese: UOC Medicina fisica e riabilitazione +28 p.l. (da 16 a 44)  con contestuale soppressione della omologa UOS ivi prevista</t>
  </si>
  <si>
    <t>- P.O. “G.F. Ingrassia” di Palermo: UOC Medicina fisica e riabilitazione -16 p.l. (da 16 a 0) per trasferimento al P.O. di Termini Imerese</t>
  </si>
  <si>
    <r>
      <t xml:space="preserve">Modulo 7 (UOC) </t>
    </r>
    <r>
      <rPr>
        <i/>
        <sz val="10"/>
        <rFont val="Arial Narrow"/>
        <family val="2"/>
      </rPr>
      <t>Cefalù-Petralia Sottana</t>
    </r>
  </si>
  <si>
    <t>Coordinamento CUP (UOS)</t>
  </si>
  <si>
    <t>Assistenza specialistica ambulatoriale esterna (UOS)</t>
  </si>
  <si>
    <t>Anagrafe assistiti e assistenza sanitaria di base (UOS)</t>
  </si>
  <si>
    <t>Continuità assistenziale e PPI (UOS)</t>
  </si>
  <si>
    <t>Assistenza specialistica ambulatoriale interna – Poliambulatorio Palermo Centro (UOS)</t>
  </si>
  <si>
    <t>Visite domiciliari e ambulatoriali medicina legale (UOS)</t>
  </si>
  <si>
    <t>Assistenza specialistica ambulatoriale interna (UOS)</t>
  </si>
  <si>
    <t>Neurofisiologia e discinetici (UOS)</t>
  </si>
  <si>
    <t>Tecnico della riabilitazione psichiatrica</t>
  </si>
  <si>
    <t>Tecnico della riabilitazione psichiatrica D</t>
  </si>
  <si>
    <t>DO 1 P.O. “Civico” di Partinico - Coordinamento camere iperbariche (UOS) [afferente alla UOC Anestesia e rianimazione]</t>
  </si>
  <si>
    <t xml:space="preserve">DO 1 P.O. “Civico” di Partinico - Coordinamento camere iperbariche (UOS) [afferente alla UOC Anestesia e rianimazione] </t>
  </si>
  <si>
    <r>
      <t>ð</t>
    </r>
    <r>
      <rPr>
        <sz val="12"/>
        <rFont val="Arial Narrow"/>
        <family val="2"/>
      </rPr>
      <t xml:space="preserve"> come indicato dal D.A. n.0135/11 del 31/01/2011 è stata prevista l’attivazione di n.33 posti letto, sui 66 previsti, del Centro riabilitativo di alta specializzazione "Villa delle Ginestre" di Palermo</t>
    </r>
  </si>
  <si>
    <r>
      <t>ð</t>
    </r>
    <r>
      <rPr>
        <sz val="12"/>
        <rFont val="Arial Narrow"/>
        <family val="2"/>
      </rPr>
      <t xml:space="preserve"> come previsto dal D.A. n.0135/11 del 31/01/2011 sono stati riparamentrati i p.l. includendo nel computo anche quelli degli SPDC presenti nelle Aziende Ospedaliere ARNAS e Villa Sofia-Cervello (2 di cui 1 da trasferire alla Azienda Policlinico PA) e al P.O. Nuovo di Cefalù (4 x 15 p.l. = 60 p.l.)</t>
    </r>
  </si>
  <si>
    <t>TOTALE 747 P.L.</t>
  </si>
  <si>
    <r>
      <t xml:space="preserve">Unità operativa di Termini Imerese (UOS) </t>
    </r>
    <r>
      <rPr>
        <i/>
        <sz val="10"/>
        <rFont val="Arial Narrow"/>
        <family val="2"/>
      </rPr>
      <t>DS 37 di Termini Imerese</t>
    </r>
  </si>
  <si>
    <r>
      <t>Unità operativa di Lercara Friddi (UOS)</t>
    </r>
    <r>
      <rPr>
        <i/>
        <sz val="10"/>
        <rFont val="Arial Narrow"/>
        <family val="2"/>
      </rPr>
      <t xml:space="preserve"> DS 38 di Lercara Friddi</t>
    </r>
  </si>
  <si>
    <r>
      <t xml:space="preserve">Unità operativa di Bagheria (UOS) </t>
    </r>
    <r>
      <rPr>
        <i/>
        <sz val="10"/>
        <rFont val="Arial Narrow"/>
        <family val="2"/>
      </rPr>
      <t>DS 39 di Bagheria</t>
    </r>
  </si>
  <si>
    <t>RSA 1 riabilitativa adulti (UOS)</t>
  </si>
  <si>
    <t>RSA 2 riabilitativa adulti (UOS)</t>
  </si>
  <si>
    <r>
      <t xml:space="preserve">Lungodegenza (UOS) </t>
    </r>
    <r>
      <rPr>
        <sz val="10"/>
        <color indexed="10"/>
        <rFont val="Arial Narrow"/>
        <family val="2"/>
      </rPr>
      <t>[di futura attivazione]</t>
    </r>
  </si>
  <si>
    <t>i 4 tecnici di radiologia sono da assegnare al poliambulatorio "Centro"</t>
  </si>
  <si>
    <t>Assistenza sanitaria di base e Medicina legale e fiscale (UOS)</t>
  </si>
  <si>
    <t>DO 2 P.O. “Madonna SS. dell’Alto” di Petralia Sottana - Ginecologia e ostetricia (UOS)</t>
  </si>
  <si>
    <t xml:space="preserve">DO 2 P.O. “S. Cimino” di Termini Imerese - Pediatria (UOC) </t>
  </si>
  <si>
    <t>DO 3 P.O. “G.F. Ingrassia” di Palermo - Ginecologia e ostetricia (UOC)</t>
  </si>
  <si>
    <t>Nido (UOS)</t>
  </si>
  <si>
    <t>Fisiopatologia della riproduzione (UOS)</t>
  </si>
  <si>
    <t>UTIN (UOS)</t>
  </si>
  <si>
    <t>Dirigente Medico Ginecologia</t>
  </si>
  <si>
    <t>Dirigente Medico Pediatria</t>
  </si>
  <si>
    <t>Dirigente Medico Neonatologia</t>
  </si>
  <si>
    <t>Dirigente Biologo</t>
  </si>
  <si>
    <t>Ostetrica D</t>
  </si>
  <si>
    <t>Centro riabilitativo di alta specializzazione "Villa delle Ginestre" di Palermo UOC Medicina fisica e riabilitazione intensiva: 3 medici di Medicina fisica e riabilitazione</t>
  </si>
  <si>
    <t xml:space="preserve">i posti letto indicati nella rete ospedaliera di cui alla deliberazione n.166 del 18/12/2009 approvata con D.A. n.1375 del 25/05/2010 sono stati così modificati: </t>
  </si>
  <si>
    <t>I Dipartimenti Sanitari strutturali</t>
  </si>
  <si>
    <t>DIPARTIMENTO DI PREVENZIONE</t>
  </si>
  <si>
    <t>HACCP - RSO (UOC)</t>
  </si>
  <si>
    <t>Unità operative territoriali di prevenzione:</t>
  </si>
  <si>
    <t>DO 1 P.O. “Dei Bianchi” di Corleone - Ginecologia e ostetricia (UOS) [afferente alla UOC del P.O. di Partinico]</t>
  </si>
  <si>
    <t>DO 1 P.O. “Dei Bianchi” di Corleone - Pediatria (UOS)  [afferente alla UOC del P.O. di Partinico]</t>
  </si>
  <si>
    <t>DO 2 P.O. “Madonna SS. dell’Alto” di Petralia Sottana - Ginecologia e ostetricia (UOS)  [afferente alla UOC del P.O. di Termini Imerese]</t>
  </si>
  <si>
    <t>DO 2 P.O. “Madonna SS. dell’Alto” di Petralia Sottana - Pediatria (UOS)  [afferente alla UOC del P.O. di Termini Imerese]</t>
  </si>
  <si>
    <t>DO 3 P.O. “G.F. Ingrassia” di Palermo - Fisiopatologia della riproduzione (UOS) [afferente alla UOC Ginecologia e ostetricia]</t>
  </si>
  <si>
    <t>Autista</t>
  </si>
  <si>
    <t>CED</t>
  </si>
  <si>
    <t>Distretto sanitario 42 di Palermo</t>
  </si>
  <si>
    <t>D</t>
  </si>
  <si>
    <t>Collaboratore amministrativo professionale</t>
  </si>
  <si>
    <t>Distretto sanitario 38 di Lercara Friddi</t>
  </si>
  <si>
    <t>Meccanico</t>
  </si>
  <si>
    <t>Muratore</t>
  </si>
  <si>
    <t>Operaio ad alta specializzazione tecnologica</t>
  </si>
  <si>
    <t>Sarta/o</t>
  </si>
  <si>
    <t>SPDC (UOS) c/o Azienda Policlinico PA</t>
  </si>
  <si>
    <t>Tappezziere</t>
  </si>
  <si>
    <t>Ausiliario specializzato</t>
  </si>
  <si>
    <t>Totale complessivo</t>
  </si>
  <si>
    <t>Distretto sanitario 39 di Bagheria</t>
  </si>
  <si>
    <t>Distretto sanitario 40 di Corleone</t>
  </si>
  <si>
    <t>P.O. "Civico" di Partinico</t>
  </si>
  <si>
    <t>Dipartimento provveditorato e tecnico</t>
  </si>
  <si>
    <t>Dipartimento di prevenzione veterinario</t>
  </si>
  <si>
    <t>Fisico</t>
  </si>
  <si>
    <t>Fisica sanitaria</t>
  </si>
  <si>
    <t>Pedagogista</t>
  </si>
  <si>
    <t>Farmaceutica DS 42 di Palermo PTA Albanese (UOS)</t>
  </si>
  <si>
    <t>Farmaceutica DS 42 di Palermo PTA Casa del Sole (UOS)</t>
  </si>
  <si>
    <t>polo distribuzione Guadagna (attività)</t>
  </si>
  <si>
    <t>Farmaceutica Partinico (UOS)</t>
  </si>
  <si>
    <t>Farmacia P.O. Civico di Partinico DO 1 (attività)</t>
  </si>
  <si>
    <t>polo distribuzione DS 41 di Partinico (attività)</t>
  </si>
  <si>
    <t>polo distribuzione DS 34 di Carini (attività)</t>
  </si>
  <si>
    <t>Farmaceutica Corleone (UOS)</t>
  </si>
  <si>
    <t>Farmacia P.O. Dei Bianchi di Corleone DO 1 (attività)</t>
  </si>
  <si>
    <t>polo distribuzione DS 40 di Corleone (attività)</t>
  </si>
  <si>
    <t>DIPARTIMENTO DI MEDICINA RIABILITATIVA</t>
  </si>
  <si>
    <t>Coordinamento assistenza riabilitativa ambulatoriale e domiciliare (UOC)</t>
  </si>
  <si>
    <t>Dirigente medico Cardiologia</t>
  </si>
  <si>
    <t>Tecnico della neurofisiopatologia D</t>
  </si>
  <si>
    <t>Terapista ocupazionale D</t>
  </si>
  <si>
    <r>
      <t xml:space="preserve">Ortopedia e traumatologia (UOS)   </t>
    </r>
    <r>
      <rPr>
        <b/>
        <sz val="10"/>
        <color indexed="10"/>
        <rFont val="Arial Narrow"/>
        <family val="2"/>
      </rPr>
      <t>da trasformare in RSA</t>
    </r>
  </si>
  <si>
    <t>Dipartimento di medicina, di emergenza e accettazione</t>
  </si>
  <si>
    <t>staff e DIPARTIMENTI</t>
  </si>
  <si>
    <t>DISTRETTI</t>
  </si>
  <si>
    <t>Odontoiatra</t>
  </si>
  <si>
    <t>Socio-sanitaria e riabilitazione territoriale(UOS)</t>
  </si>
  <si>
    <t>Cure primarie Ustica (UOS)</t>
  </si>
  <si>
    <t>I Distretti Ospedalieri</t>
  </si>
  <si>
    <t>Farmacia (UOS)</t>
  </si>
  <si>
    <t>SPDC (UOS) Cefalù  [afferente alla UOC Modulo 7]</t>
  </si>
  <si>
    <t>I Dipartimenti Amministrativi</t>
  </si>
  <si>
    <t>Relazioni sindacali (UOS)</t>
  </si>
  <si>
    <t>Gestione giuridica e sviluppo organizzativo (UOC)</t>
  </si>
  <si>
    <r>
      <t xml:space="preserve">SERT PA 4 (UOS) </t>
    </r>
    <r>
      <rPr>
        <i/>
        <sz val="10"/>
        <rFont val="Arial Narrow"/>
        <family val="2"/>
      </rPr>
      <t>DS 42 di Palermo</t>
    </r>
  </si>
  <si>
    <t>Controllo SDO ospedali classificati e Fondazione "S Raffaele-G.Giglio" e PP.OO. a gestione diretta" (UOS)</t>
  </si>
  <si>
    <t>Monitoraggio della spesa farmaceutica e procedure per l’economicità (UOS)</t>
  </si>
  <si>
    <t>Vigilanza farmacie pubbliche e private, sui distributori all'ingrosso e sui farmaci stupefacenti all'ingrosso (UOS)</t>
  </si>
  <si>
    <t>OT- Magazziniere</t>
  </si>
  <si>
    <t>vedi strutture ospedalere</t>
  </si>
  <si>
    <t>Centro riabilitativo di alta specializzazione "Villa delle Ginestre" di Palermo UOS Urologia: 3 medici di cui 2 Urologia + 1 Chirurgia generale</t>
  </si>
  <si>
    <t>SPDC nelle A.O.= n.1 assistente sociale per ogni SPDC</t>
  </si>
  <si>
    <t>vedi nota "altro (*)"</t>
  </si>
  <si>
    <t>[1] da sommare a quelli previsti nella nota "altro (*)"</t>
  </si>
  <si>
    <r>
      <t xml:space="preserve">RIEPILOGO STRUTTURE OSPEDALIERE
</t>
    </r>
    <r>
      <rPr>
        <b/>
        <sz val="12"/>
        <rFont val="Arial Narrow"/>
        <family val="2"/>
      </rPr>
      <t>(comprese le UU.OO. strutturalemente afferenti ai Dipartimenti strutturali)</t>
    </r>
  </si>
  <si>
    <t>Dirigente Medico Audiologia</t>
  </si>
  <si>
    <t>operarore CED</t>
  </si>
  <si>
    <t>SPDC (UOS) c/o ARNAS PA [afferente alla UOC Modulo 1]</t>
  </si>
  <si>
    <t>SPDC (UOS) c/o AO "Villa Sofia-Cervello"  [afferente alla UOC Modulo 4]</t>
  </si>
  <si>
    <r>
      <t xml:space="preserve">STRUTTURE OSPEDALIERE
</t>
    </r>
    <r>
      <rPr>
        <b/>
        <sz val="12"/>
        <rFont val="Arial Narrow"/>
        <family val="2"/>
      </rPr>
      <t>(comprese le UU.OO. strutturalemente afferenti ai Dipartimenti strutturali)</t>
    </r>
  </si>
  <si>
    <t>Ambulatorio con ufficio handicap (attività) DS 33 di Cefalù</t>
  </si>
  <si>
    <t xml:space="preserve">Ambulatorio con ufficio handicap (attività) DS 34 di Carini </t>
  </si>
  <si>
    <t>TOTALE escluso SPDC nei PP.OO. Aziendali</t>
  </si>
  <si>
    <t>SPDC nelle A.O. (già inclusi nel DSM)</t>
  </si>
  <si>
    <r>
      <t>vedi nota a margine (</t>
    </r>
    <r>
      <rPr>
        <sz val="12"/>
        <color indexed="8"/>
        <rFont val="Wingdings"/>
        <family val="0"/>
      </rPr>
      <t>è</t>
    </r>
    <r>
      <rPr>
        <sz val="12"/>
        <color indexed="8"/>
        <rFont val="Arial"/>
        <family val="2"/>
      </rPr>
      <t>)</t>
    </r>
  </si>
  <si>
    <r>
      <t>vedi nota a margine (</t>
    </r>
    <r>
      <rPr>
        <sz val="12"/>
        <color indexed="8"/>
        <rFont val="Wingdings"/>
        <family val="0"/>
      </rPr>
      <t>è</t>
    </r>
    <r>
      <rPr>
        <sz val="12"/>
        <color indexed="8"/>
        <rFont val="Arial"/>
        <family val="2"/>
      </rPr>
      <t>)</t>
    </r>
  </si>
  <si>
    <t>Personale convenzionato (UOC)</t>
  </si>
  <si>
    <t>Medici di medicina generale, Pediatri di libera scelta, specialisti ambulatoriali interni e medici continuità assistenziale e 118 (UOS)</t>
  </si>
  <si>
    <t>Personale Multiservizi e altro personale non dipendente ( consulenti, borsisti, tirocinanti, stagisti, servizio civile, etc) (UOS)</t>
  </si>
  <si>
    <t>DIPARTIMENTO RISORSE ECONOMICO-FINANZIARIE E PATRIMONIALE</t>
  </si>
  <si>
    <t>Bilancio e programmazione (UOC)</t>
  </si>
  <si>
    <t>Bilancio e consuntivi e previsionali (UOS)</t>
  </si>
  <si>
    <t>Ambulatorio con ufficio handicap (attività) DS 42 di Palermo PTA Casa del Sole</t>
  </si>
  <si>
    <t>Ambulatorio con ufficio handicap (attività) DS 42 di Palermo PTA Albanese</t>
  </si>
  <si>
    <t>Ambulatorio con ufficio handicap (attività) DS 42 di Palermo PTA Guadagna</t>
  </si>
  <si>
    <t>NPI DS 33 (attività)</t>
  </si>
  <si>
    <t>NPI DS 35 (attività)</t>
  </si>
  <si>
    <t>NPI DS 37 (attività)</t>
  </si>
  <si>
    <t>NPI DS 39 (attività)</t>
  </si>
  <si>
    <t>NPI DS 36 (attività)</t>
  </si>
  <si>
    <t>NPI DS 40 (attività)</t>
  </si>
  <si>
    <t>NPI DS 38 (attività)</t>
  </si>
  <si>
    <t>NPI DS 41 (attività)</t>
  </si>
  <si>
    <t>NPI DS 34 (attività)</t>
  </si>
  <si>
    <t>NPI Centro (attività)</t>
  </si>
  <si>
    <t>NPI Biondo (attività)</t>
  </si>
  <si>
    <t>NPI Guadagna (attività)</t>
  </si>
  <si>
    <t>NPI Albanese (attività)</t>
  </si>
  <si>
    <t>NPI Casa del Sole (attività)</t>
  </si>
  <si>
    <t>Tecnico di neurofisiopatologia D</t>
  </si>
  <si>
    <r>
      <t xml:space="preserve">Unità operativa NPI Cefalù-Petralia Sottana-Termini Imerese (UOS) </t>
    </r>
    <r>
      <rPr>
        <i/>
        <sz val="10"/>
        <rFont val="Arial Narrow"/>
        <family val="2"/>
      </rPr>
      <t>DS 33 di Cefalù, DS 35 di Petralia Sottana e DS 37 di Termini Imerese</t>
    </r>
  </si>
  <si>
    <t>Farmacoepidemiologia (UOS)</t>
  </si>
  <si>
    <t>Farmaceutica Bagheria (UOS)</t>
  </si>
  <si>
    <t>polo distribuzione DS 36 di Misilmeri (attività)</t>
  </si>
  <si>
    <t>polo distribuzione DS 39 di Bagheria (attività)</t>
  </si>
  <si>
    <t>polo distribuzione DS 33 di Cefalù (attività)</t>
  </si>
  <si>
    <t>polo distribuzione DS 35 di Petralia Sottana (attività)</t>
  </si>
  <si>
    <t>Farmacia P.O. Madonna SS. dell’Alto di Petralia Sottana DO 2 (attività)</t>
  </si>
  <si>
    <t>Citologia e pap-test (UOS)</t>
  </si>
  <si>
    <t>Cure primarie Lampedusa e Linosa (UOS)</t>
  </si>
  <si>
    <t>Cure primarie Lampedusa e Linosa (UOS) (*)</t>
  </si>
  <si>
    <t>il personale assegnato garantisce anche le prestazioni di primo livello del dipartimento di prevenzione medico; fra i posti di personale amministrativo del Distretto sanitario 42 i seguenti sono per ciascuna UOS: 1 collaboratore amm., 2 assistenti amm. e 2 coadiutori amm.</t>
  </si>
  <si>
    <t>Dirigente Avvocato</t>
  </si>
  <si>
    <t>Dirigente Ingegnere</t>
  </si>
  <si>
    <t>Collaboratore tecnico-professionale - Ingegnere</t>
  </si>
  <si>
    <t>Profilo/posizione</t>
  </si>
  <si>
    <t>Dirigente Analista</t>
  </si>
  <si>
    <t>Dirigente Sociologo</t>
  </si>
  <si>
    <t>Dirigente Statistico</t>
  </si>
  <si>
    <t>Dirigente Servizo Sociale</t>
  </si>
  <si>
    <t>CTP -Geometra</t>
  </si>
  <si>
    <t>CTP - Perito chimico</t>
  </si>
  <si>
    <t>CTP - Programmatore</t>
  </si>
  <si>
    <t>AT - Geometra</t>
  </si>
  <si>
    <t>OT - Addetto alla raccolta e al trasporto di rifiuti speciali e pericolosi</t>
  </si>
  <si>
    <t>Neuropsichiatria infantile</t>
  </si>
  <si>
    <t>Pediatria</t>
  </si>
  <si>
    <t>Psichiatria</t>
  </si>
  <si>
    <t>Medico veterinario</t>
  </si>
  <si>
    <t>Area A</t>
  </si>
  <si>
    <t>Area B</t>
  </si>
  <si>
    <t>Area C</t>
  </si>
  <si>
    <t>Non medica</t>
  </si>
  <si>
    <t>Biologo</t>
  </si>
  <si>
    <t>Patologia clinica</t>
  </si>
  <si>
    <t>Chimico</t>
  </si>
  <si>
    <t>Chimica analitica</t>
  </si>
  <si>
    <t>Farmacista</t>
  </si>
  <si>
    <t>Farmacia territoriale</t>
  </si>
  <si>
    <t>Farmacia ospedaliera</t>
  </si>
  <si>
    <t>Psicologo</t>
  </si>
  <si>
    <t>Psicoterapia</t>
  </si>
  <si>
    <t>Professionale</t>
  </si>
  <si>
    <t>Dirigente</t>
  </si>
  <si>
    <t>Avvocato</t>
  </si>
  <si>
    <t>Ingegnere</t>
  </si>
  <si>
    <t>Cardiologia (UOS)</t>
  </si>
  <si>
    <t>Farmacia territoriale (UOS)</t>
  </si>
  <si>
    <r>
      <t xml:space="preserve">Distretto farmaceutico PA 3 (UOC) </t>
    </r>
    <r>
      <rPr>
        <i/>
        <sz val="10"/>
        <rFont val="Arial Narrow"/>
        <family val="2"/>
      </rPr>
      <t>con sede al P.O. "G.F. Ingrassia" di Palermo</t>
    </r>
  </si>
  <si>
    <r>
      <t xml:space="preserve">Distretto farmaceutico PA 2 (UOC) </t>
    </r>
    <r>
      <rPr>
        <i/>
        <sz val="10"/>
        <rFont val="Arial Narrow"/>
        <family val="2"/>
      </rPr>
      <t>con sede al P.O. "S. Cimino" di Termini Imerese</t>
    </r>
  </si>
  <si>
    <r>
      <t xml:space="preserve">Distretto farmaceutico PA 1 (UOC) </t>
    </r>
    <r>
      <rPr>
        <i/>
        <sz val="10"/>
        <rFont val="Arial Narrow"/>
        <family val="2"/>
      </rPr>
      <t>con sede al P.O. "Civico" di Partinico</t>
    </r>
  </si>
  <si>
    <r>
      <t>Farmacia (UOS) +</t>
    </r>
    <r>
      <rPr>
        <i/>
        <sz val="10"/>
        <rFont val="Arial Narrow"/>
        <family val="2"/>
      </rPr>
      <t xml:space="preserve"> sede della UOC Distretto farmaceutico PA 3</t>
    </r>
  </si>
  <si>
    <t>Operatore tecnico: magazziniere</t>
  </si>
  <si>
    <t>TOTALE escluso posti già ricompresi nei PP.OO.</t>
  </si>
  <si>
    <t>sono stati previsti n.8 Operatore tecnico - tecnico di camera iperbarica alla UOC di anestesia e rianimazione del P.O. Civico di Partinico per le camere iperbariche.</t>
  </si>
  <si>
    <t>N.B:</t>
  </si>
  <si>
    <t>- sono state inserite solo le UU.OO. strutturalmente afferenti ai distretti sanitari</t>
  </si>
  <si>
    <t>- 'Collaboratore tecnico professionale - Statistico D: inserito nel Distretto sanitario 42 di Palermo per l'Area Territoriale</t>
  </si>
  <si>
    <t>Educazione alla salute - UOESD (UOS) (**)</t>
  </si>
  <si>
    <t>(**)</t>
  </si>
  <si>
    <t>il personale assegnato deve possedere l'attestato di partecipazione ad uno dei corsi di educazione alla salute e può essere scelto fra le figure professionali di medico, pedagogista, sociologo, psicologo come da circolare assesoriale n.844/95</t>
  </si>
  <si>
    <t>RSA 1 centro di riferimento regionale demenze senili e Alzheimer (UOS)</t>
  </si>
  <si>
    <t>[11]</t>
  </si>
  <si>
    <r>
      <t>ð</t>
    </r>
    <r>
      <rPr>
        <i/>
        <u val="single"/>
        <sz val="10"/>
        <rFont val="Arial Narrow"/>
        <family val="2"/>
      </rPr>
      <t>N.B.: .: Il Dipartimento cura il raccordo tra le attività di emergenza territoriale e ospedaliere. Vi afferiscono funzionalmente le UU.OO di Medicina, le UU.OO. di Medicina d'urgenza e pronto soccorso, le OBI (osservazione breve intensiva) e la UOS di Gastroenterologia ed endoscopia del P.O. "G.F. Ingrassia" di Palermo (che effettua prestazioni in regime di emergenza). Il Direttore viene individuato fra i Direttori delle UOC di Medicina. Il Dipartimento, altresì, si interfaccia con le attività dei PTE e, limitatamente alle funzioni di competenza aziendale, con le postazioni ambulanze 118, ferme restando le competenze del responsabile della centrale operativa 118, come da linee guida assessoriali.</t>
    </r>
  </si>
  <si>
    <t>[1] di  cui n.1 collaboratore amministrativo professionale iscritto all'albo dei giornalisti per l'Ufficio Stampa</t>
  </si>
  <si>
    <t>[1] n.1 collaboratore amministrativo professionale iscritto all'albo dei giornalisti per l'Ufficio Stampa.</t>
  </si>
  <si>
    <t>Conduttore di caldaie a vapore</t>
  </si>
  <si>
    <t>Cuoco/a</t>
  </si>
  <si>
    <t>Ds[4]</t>
  </si>
  <si>
    <t>Radiodiagnostica + TAC (UOC)</t>
  </si>
  <si>
    <t>Ds[5]</t>
  </si>
  <si>
    <t>salute mentale</t>
  </si>
  <si>
    <t>Ds[1]</t>
  </si>
  <si>
    <r>
      <t xml:space="preserve">Qualità </t>
    </r>
    <r>
      <rPr>
        <sz val="10"/>
        <rFont val="Arial Narrow"/>
        <family val="2"/>
      </rPr>
      <t>(UOS)</t>
    </r>
  </si>
  <si>
    <t>INDICE</t>
  </si>
  <si>
    <t>STRUTTURA ORGANIZZATIVA</t>
  </si>
  <si>
    <t>RIEPILOGO PER MACROSTRUTTURA</t>
  </si>
  <si>
    <r>
      <t xml:space="preserve">allegato alla deliberazione n. 160 del 28/02/2011
</t>
    </r>
    <r>
      <rPr>
        <b/>
        <i/>
        <sz val="18"/>
        <color indexed="8"/>
        <rFont val="Times New Roman"/>
        <family val="1"/>
      </rPr>
      <t>come modificato dalle deliberazioni n.368 del 28/04/2011,  n.454 del 17/05/2011, 
n. 489 del 27/05/2011, n.530 del 17/06/2011, n.570 del 23/06/2011, n.843 del 12/10/2011, 
n.920 del 28/10/2011, 72 del 26/01/2012, n.200 del 02/03/2012, n.727 del 30/07/2012, n.144 del 18/10/2012, n.293 del 22/11/2012, n.372 del 22/05/2013, n.537 del 28/11/2013</t>
    </r>
  </si>
</sst>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_);_(* \(#,##0.00\);_(* &quot;-&quot;_);_(@_)"/>
    <numFmt numFmtId="175" formatCode="_([$€]* #,##0.00_);_([$€]* \(#,##0.00\);_([$€]* &quot;-&quot;??_);_(@_)"/>
    <numFmt numFmtId="176" formatCode="_-* #,##0_-;\-* #,##0_-;_-* &quot;-&quot;??_-;_-@_-"/>
    <numFmt numFmtId="177" formatCode="_(* #,##0_);_(* \(#,##0\);_(* &quot;-&quot;??_);_(@_)"/>
    <numFmt numFmtId="178" formatCode="0.0"/>
    <numFmt numFmtId="179" formatCode="_-* #,##0.00_-;\-* #,##0.00_-;_-* &quot;-&quot;_-;_-@_-"/>
    <numFmt numFmtId="180" formatCode="0;[Red]0"/>
    <numFmt numFmtId="181" formatCode="&quot;€&quot;\ #,##0.00"/>
    <numFmt numFmtId="182" formatCode="0.0%"/>
    <numFmt numFmtId="183" formatCode="_-&quot;€ &quot;* #,##0.00_-;&quot;-€ &quot;* #,##0.00_-;_-&quot;€ &quot;* \-??_-;_-@_-"/>
    <numFmt numFmtId="184" formatCode="h\.mm\.ss"/>
    <numFmt numFmtId="185" formatCode="#,##0.000"/>
    <numFmt numFmtId="186" formatCode="#,##0.0"/>
    <numFmt numFmtId="187" formatCode="_(* #,##0.000_);_(* \(#,##0.000\);_(* &quot;-&quot;??_);_(@_)"/>
    <numFmt numFmtId="188" formatCode="_(* #,##0.0_);_(* \(#,##0.0\);_(* &quot;-&quot;??_);_(@_)"/>
    <numFmt numFmtId="189" formatCode="_-* #,##0.0_-;\-* #,##0.0_-;_-* &quot;-&quot;??_-;_-@_-"/>
    <numFmt numFmtId="190" formatCode="&quot;$&quot;#,##0_);\(&quot;$&quot;#,##0\)"/>
    <numFmt numFmtId="191" formatCode="&quot;$&quot;#,##0_);[Red]\(&quot;$&quot;#,##0\)"/>
    <numFmt numFmtId="192" formatCode="&quot;$&quot;#,##0.00_);\(&quot;$&quot;#,##0.00\)"/>
    <numFmt numFmtId="193" formatCode="&quot;$&quot;#,##0.00_);[Red]\(&quot;$&quot;#,##0.00\)"/>
    <numFmt numFmtId="194" formatCode="dddd\,\ mmmm\ dd\,\ yyyy"/>
    <numFmt numFmtId="195" formatCode="&quot;Sì&quot;;&quot;Sì&quot;;&quot;No&quot;"/>
    <numFmt numFmtId="196" formatCode="&quot;Vero&quot;;&quot;Vero&quot;;&quot;Falso&quot;"/>
    <numFmt numFmtId="197" formatCode="&quot;Attivo&quot;;&quot;Attivo&quot;;&quot;Disattivo&quot;"/>
    <numFmt numFmtId="198" formatCode="[$€-2]\ #.##000_);[Red]\([$€-2]\ #.##000\)"/>
  </numFmts>
  <fonts count="105">
    <font>
      <sz val="10"/>
      <color indexed="8"/>
      <name val="Arial"/>
      <family val="0"/>
    </font>
    <font>
      <sz val="8"/>
      <name val="Arial"/>
      <family val="2"/>
    </font>
    <font>
      <u val="single"/>
      <sz val="8"/>
      <color indexed="12"/>
      <name val="Arial"/>
      <family val="2"/>
    </font>
    <font>
      <u val="single"/>
      <sz val="8"/>
      <color indexed="36"/>
      <name val="Arial"/>
      <family val="2"/>
    </font>
    <font>
      <b/>
      <sz val="10"/>
      <color indexed="8"/>
      <name val="Arial"/>
      <family val="2"/>
    </font>
    <font>
      <strike/>
      <sz val="10"/>
      <color indexed="8"/>
      <name val="Arial"/>
      <family val="2"/>
    </font>
    <font>
      <b/>
      <sz val="16"/>
      <color indexed="8"/>
      <name val="Arial"/>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sz val="10"/>
      <color indexed="10"/>
      <name val="Arial Narrow"/>
      <family val="2"/>
    </font>
    <font>
      <sz val="10"/>
      <name val="Arial"/>
      <family val="2"/>
    </font>
    <font>
      <b/>
      <sz val="14"/>
      <color indexed="8"/>
      <name val="Arial Narrow"/>
      <family val="2"/>
    </font>
    <font>
      <b/>
      <sz val="16"/>
      <name val="Arial Narrow"/>
      <family val="2"/>
    </font>
    <font>
      <sz val="12"/>
      <name val="Arial Narrow"/>
      <family val="2"/>
    </font>
    <font>
      <b/>
      <sz val="14"/>
      <name val="Arial Narrow"/>
      <family val="2"/>
    </font>
    <font>
      <sz val="10"/>
      <color indexed="8"/>
      <name val="Arial Narrow"/>
      <family val="2"/>
    </font>
    <font>
      <b/>
      <sz val="10"/>
      <color indexed="8"/>
      <name val="Arial Narrow"/>
      <family val="2"/>
    </font>
    <font>
      <sz val="10"/>
      <color indexed="12"/>
      <name val="Arial"/>
      <family val="2"/>
    </font>
    <font>
      <b/>
      <sz val="16"/>
      <color indexed="8"/>
      <name val="Arial Narrow"/>
      <family val="2"/>
    </font>
    <font>
      <b/>
      <sz val="18"/>
      <color indexed="8"/>
      <name val="Arial Narrow"/>
      <family val="2"/>
    </font>
    <font>
      <sz val="14"/>
      <color indexed="8"/>
      <name val="Arial Narrow"/>
      <family val="2"/>
    </font>
    <font>
      <sz val="16"/>
      <color indexed="8"/>
      <name val="Arial Narrow"/>
      <family val="2"/>
    </font>
    <font>
      <sz val="9"/>
      <color indexed="8"/>
      <name val="Arial"/>
      <family val="2"/>
    </font>
    <font>
      <b/>
      <sz val="10"/>
      <name val="Arial"/>
      <family val="2"/>
    </font>
    <font>
      <b/>
      <sz val="12"/>
      <name val="Times New Roman"/>
      <family val="1"/>
    </font>
    <font>
      <strike/>
      <sz val="10"/>
      <name val="Arial Narrow"/>
      <family val="2"/>
    </font>
    <font>
      <b/>
      <sz val="12"/>
      <name val="Arial Narrow"/>
      <family val="2"/>
    </font>
    <font>
      <b/>
      <sz val="10"/>
      <color indexed="18"/>
      <name val="Arial Narrow"/>
      <family val="2"/>
    </font>
    <font>
      <sz val="14"/>
      <color indexed="8"/>
      <name val="Arial"/>
      <family val="2"/>
    </font>
    <font>
      <i/>
      <sz val="12"/>
      <name val="Arial Narrow"/>
      <family val="2"/>
    </font>
    <font>
      <sz val="18"/>
      <name val="Arial"/>
      <family val="2"/>
    </font>
    <font>
      <b/>
      <sz val="18"/>
      <color indexed="12"/>
      <name val="Arial Narrow"/>
      <family val="2"/>
    </font>
    <font>
      <b/>
      <sz val="16"/>
      <color indexed="12"/>
      <name val="Arial Narrow"/>
      <family val="2"/>
    </font>
    <font>
      <sz val="18"/>
      <color indexed="9"/>
      <name val="Arial Black"/>
      <family val="2"/>
    </font>
    <font>
      <sz val="12"/>
      <name val="Times New Roman"/>
      <family val="1"/>
    </font>
    <font>
      <i/>
      <u val="single"/>
      <sz val="10"/>
      <name val="Arial Narrow"/>
      <family val="2"/>
    </font>
    <font>
      <u val="single"/>
      <sz val="10"/>
      <name val="Wingdings"/>
      <family val="0"/>
    </font>
    <font>
      <sz val="12"/>
      <color indexed="8"/>
      <name val="Arial"/>
      <family val="2"/>
    </font>
    <font>
      <i/>
      <sz val="10"/>
      <color indexed="8"/>
      <name val="Arial"/>
      <family val="2"/>
    </font>
    <font>
      <b/>
      <i/>
      <sz val="16"/>
      <color indexed="8"/>
      <name val="Arial"/>
      <family val="2"/>
    </font>
    <font>
      <b/>
      <sz val="10"/>
      <color indexed="10"/>
      <name val="Arial"/>
      <family val="2"/>
    </font>
    <font>
      <sz val="10"/>
      <color indexed="10"/>
      <name val="Arial"/>
      <family val="2"/>
    </font>
    <font>
      <b/>
      <i/>
      <sz val="14"/>
      <color indexed="8"/>
      <name val="Arial"/>
      <family val="2"/>
    </font>
    <font>
      <b/>
      <i/>
      <sz val="12"/>
      <color indexed="8"/>
      <name val="Arial"/>
      <family val="2"/>
    </font>
    <font>
      <b/>
      <sz val="12"/>
      <name val="Arial"/>
      <family val="2"/>
    </font>
    <font>
      <sz val="12"/>
      <color indexed="8"/>
      <name val="Wingdings"/>
      <family val="0"/>
    </font>
    <font>
      <b/>
      <sz val="12"/>
      <name val="Wingdings"/>
      <family val="0"/>
    </font>
    <font>
      <i/>
      <sz val="14"/>
      <name val="Arial"/>
      <family val="2"/>
    </font>
    <font>
      <b/>
      <sz val="12"/>
      <color indexed="8"/>
      <name val="Arial Narrow"/>
      <family val="2"/>
    </font>
    <font>
      <sz val="12"/>
      <name val="Arial"/>
      <family val="2"/>
    </font>
    <font>
      <sz val="8"/>
      <color indexed="10"/>
      <name val="Arial Narrow"/>
      <family val="2"/>
    </font>
    <font>
      <sz val="8"/>
      <name val="Arial Narrow"/>
      <family val="2"/>
    </font>
    <font>
      <sz val="12"/>
      <color indexed="12"/>
      <name val="Arial Narrow"/>
      <family val="2"/>
    </font>
    <font>
      <sz val="10"/>
      <color indexed="12"/>
      <name val="Arial Narrow"/>
      <family val="2"/>
    </font>
    <font>
      <b/>
      <sz val="10"/>
      <color indexed="12"/>
      <name val="Arial Narrow"/>
      <family val="2"/>
    </font>
    <font>
      <sz val="12"/>
      <name val="Wingdings"/>
      <family val="0"/>
    </font>
    <font>
      <u val="single"/>
      <sz val="12"/>
      <name val="Arial Narrow"/>
      <family val="2"/>
    </font>
    <font>
      <b/>
      <i/>
      <sz val="30"/>
      <color indexed="12"/>
      <name val="Arial"/>
      <family val="2"/>
    </font>
    <font>
      <b/>
      <sz val="20"/>
      <color indexed="12"/>
      <name val="Arial"/>
      <family val="2"/>
    </font>
    <font>
      <b/>
      <sz val="36"/>
      <color indexed="8"/>
      <name val="Arial"/>
      <family val="2"/>
    </font>
    <font>
      <i/>
      <sz val="12"/>
      <color indexed="12"/>
      <name val="Arial"/>
      <family val="2"/>
    </font>
    <font>
      <sz val="20"/>
      <color indexed="12"/>
      <name val="Arial"/>
      <family val="2"/>
    </font>
    <font>
      <b/>
      <i/>
      <sz val="18"/>
      <color indexed="8"/>
      <name val="Times New Roman"/>
      <family val="1"/>
    </font>
    <font>
      <b/>
      <i/>
      <sz val="22"/>
      <color indexed="8"/>
      <name val="Times New Roman"/>
      <family val="1"/>
    </font>
    <font>
      <b/>
      <sz val="24"/>
      <color indexed="8"/>
      <name val="Arial"/>
      <family val="2"/>
    </font>
    <font>
      <sz val="18"/>
      <name val="Arial Black"/>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i/>
      <sz val="10"/>
      <color indexed="8"/>
      <name val="Arial Narrow"/>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
      <patternFill patternType="mediumGray">
        <fgColor indexed="9"/>
        <bgColor indexed="43"/>
      </patternFill>
    </fill>
    <fill>
      <patternFill patternType="solid">
        <fgColor indexed="13"/>
        <bgColor indexed="64"/>
      </patternFill>
    </fill>
    <fill>
      <patternFill patternType="lightUp"/>
    </fill>
    <fill>
      <patternFill patternType="solid">
        <fgColor indexed="12"/>
        <bgColor indexed="64"/>
      </patternFill>
    </fill>
    <fill>
      <patternFill patternType="lightDown">
        <bgColor indexed="15"/>
      </patternFill>
    </fill>
    <fill>
      <patternFill patternType="solid">
        <fgColor rgb="FFFFFF00"/>
        <bgColor indexed="64"/>
      </patternFill>
    </fill>
    <fill>
      <patternFill patternType="solid">
        <fgColor theme="9" tint="-0.24997000396251678"/>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thin"/>
      <bottom style="thin"/>
    </border>
    <border>
      <left style="thin">
        <color indexed="8"/>
      </left>
      <right>
        <color indexed="63"/>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style="thin"/>
      <top style="thin">
        <color indexed="8"/>
      </top>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color indexed="63"/>
      </left>
      <right>
        <color indexed="63"/>
      </right>
      <top style="hair"/>
      <bottom>
        <color indexed="63"/>
      </bottom>
    </border>
    <border>
      <left style="hair"/>
      <right style="hair"/>
      <top style="hair"/>
      <bottom>
        <color indexed="63"/>
      </bottom>
    </border>
    <border>
      <left style="thin">
        <color indexed="8"/>
      </left>
      <right style="thin"/>
      <top>
        <color indexed="63"/>
      </top>
      <bottom>
        <color indexed="63"/>
      </bottom>
    </border>
    <border>
      <left style="thin"/>
      <right>
        <color indexed="63"/>
      </right>
      <top style="thin"/>
      <bottom style="thin"/>
    </border>
    <border>
      <left style="thin">
        <color indexed="8"/>
      </left>
      <right style="thin"/>
      <top style="thin"/>
      <bottom style="thin"/>
    </border>
    <border>
      <left>
        <color indexed="63"/>
      </left>
      <right>
        <color indexed="63"/>
      </right>
      <top style="thin">
        <color indexed="8"/>
      </top>
      <bottom>
        <color indexed="63"/>
      </bottom>
    </border>
    <border>
      <left style="thin">
        <color indexed="8"/>
      </left>
      <right>
        <color indexed="63"/>
      </right>
      <top style="thin"/>
      <bottom style="double">
        <color indexed="8"/>
      </bottom>
    </border>
    <border>
      <left style="thin">
        <color indexed="8"/>
      </left>
      <right style="thin"/>
      <top style="thin">
        <color indexed="8"/>
      </top>
      <bottom style="double">
        <color indexed="8"/>
      </bottom>
    </border>
    <border>
      <left style="thin"/>
      <right>
        <color indexed="63"/>
      </right>
      <top style="double">
        <color indexed="8"/>
      </top>
      <bottom style="thin">
        <color indexed="8"/>
      </bottom>
    </border>
    <border>
      <left style="thin">
        <color indexed="8"/>
      </left>
      <right style="thin"/>
      <top style="double">
        <color indexed="8"/>
      </top>
      <bottom style="thin">
        <color indexed="8"/>
      </bottom>
    </border>
    <border>
      <left style="hair"/>
      <right>
        <color indexed="63"/>
      </right>
      <top style="hair"/>
      <bottom style="hair"/>
    </border>
    <border>
      <left>
        <color indexed="63"/>
      </left>
      <right>
        <color indexed="63"/>
      </right>
      <top style="hair"/>
      <bottom style="thin"/>
    </border>
    <border>
      <left style="hair"/>
      <right style="hair"/>
      <top style="hair"/>
      <bottom style="thin"/>
    </border>
    <border>
      <left style="hair"/>
      <right style="hair"/>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color indexed="63"/>
      </left>
      <right>
        <color indexed="63"/>
      </right>
      <top style="thin"/>
      <bottom style="thin"/>
    </border>
    <border>
      <left style="hair"/>
      <right style="hair"/>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style="hair"/>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style="hair"/>
      <right style="thin"/>
      <top style="thin"/>
      <bottom style="thin"/>
    </border>
    <border>
      <left style="hair"/>
      <right style="thin"/>
      <top style="hair"/>
      <bottom style="hair"/>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style="thin"/>
      <bottom style="hair"/>
    </border>
    <border>
      <left>
        <color indexed="63"/>
      </left>
      <right>
        <color indexed="63"/>
      </right>
      <top>
        <color indexed="63"/>
      </top>
      <bottom style="hair"/>
    </border>
    <border>
      <left style="hair"/>
      <right>
        <color indexed="63"/>
      </right>
      <top style="thin"/>
      <bottom style="thin"/>
    </border>
    <border>
      <left style="thin"/>
      <right style="thin">
        <color indexed="8"/>
      </right>
      <top style="thin"/>
      <bottom style="thin"/>
    </border>
    <border>
      <left style="thin">
        <color indexed="8"/>
      </left>
      <right style="thin"/>
      <top style="thin">
        <color indexed="8"/>
      </top>
      <bottom style="thin"/>
    </border>
    <border diagonalDown="1">
      <left>
        <color indexed="63"/>
      </left>
      <right style="thin"/>
      <top style="thin"/>
      <bottom style="thin"/>
      <diagonal style="thin"/>
    </border>
    <border diagonalDown="1">
      <left>
        <color indexed="63"/>
      </left>
      <right style="thin">
        <color indexed="8"/>
      </right>
      <top style="thin">
        <color indexed="8"/>
      </top>
      <bottom style="thin">
        <color indexed="8"/>
      </bottom>
      <diagonal style="thin">
        <color indexed="8"/>
      </diagonal>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color indexed="8"/>
      </bottom>
    </border>
    <border>
      <left style="thin"/>
      <right style="thin"/>
      <top style="thin">
        <color indexed="8"/>
      </top>
      <bottom>
        <color indexed="63"/>
      </bottom>
    </border>
    <border>
      <left style="thin"/>
      <right style="thin"/>
      <top style="thin">
        <color indexed="8"/>
      </top>
      <bottom style="thin"/>
    </border>
    <border>
      <left style="double"/>
      <right style="hair"/>
      <top style="thin"/>
      <bottom style="hair"/>
    </border>
    <border>
      <left style="hair"/>
      <right style="double"/>
      <top style="thin"/>
      <bottom style="hair"/>
    </border>
    <border>
      <left style="double"/>
      <right style="hair"/>
      <top style="hair"/>
      <bottom style="hair"/>
    </border>
    <border>
      <left style="hair"/>
      <right style="double"/>
      <top style="hair"/>
      <bottom style="hair"/>
    </border>
    <border>
      <left style="hair"/>
      <right style="double"/>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hair"/>
      <top style="double"/>
      <bottom style="double"/>
    </border>
    <border>
      <left style="hair"/>
      <right style="hair"/>
      <top style="double"/>
      <bottom style="double"/>
    </border>
    <border>
      <left style="hair"/>
      <right style="double"/>
      <top style="double"/>
      <bottom style="double"/>
    </border>
    <border>
      <left>
        <color indexed="63"/>
      </left>
      <right style="hair"/>
      <top style="double"/>
      <bottom style="double"/>
    </border>
    <border>
      <left style="thin">
        <color indexed="8"/>
      </left>
      <right style="thin"/>
      <top style="thin"/>
      <bottom>
        <color indexed="63"/>
      </bottom>
    </border>
    <border>
      <left style="thin"/>
      <right style="thin"/>
      <top style="thin"/>
      <bottom style="thin">
        <color indexed="8"/>
      </bottom>
    </border>
    <border>
      <left>
        <color indexed="63"/>
      </left>
      <right style="hair"/>
      <top style="thin"/>
      <bottom style="thin"/>
    </border>
    <border>
      <left style="thin">
        <color indexed="8"/>
      </left>
      <right>
        <color indexed="63"/>
      </right>
      <top>
        <color indexed="63"/>
      </top>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double">
        <color indexed="8"/>
      </bottom>
    </border>
    <border>
      <left>
        <color indexed="63"/>
      </left>
      <right style="thin"/>
      <top style="double">
        <color indexed="8"/>
      </top>
      <bottom style="thin">
        <color indexed="8"/>
      </bottom>
    </border>
    <border>
      <left style="double"/>
      <right style="hair"/>
      <top>
        <color indexed="63"/>
      </top>
      <bottom>
        <color indexed="63"/>
      </bottom>
    </border>
    <border>
      <left style="thin"/>
      <right>
        <color indexed="63"/>
      </right>
      <top>
        <color indexed="63"/>
      </top>
      <bottom style="hair"/>
    </border>
    <border>
      <left style="hair"/>
      <right style="double"/>
      <top style="hair"/>
      <bottom>
        <color indexed="63"/>
      </bottom>
    </border>
    <border>
      <left style="double"/>
      <right>
        <color indexed="63"/>
      </right>
      <top style="thin"/>
      <bottom style="thin"/>
    </border>
    <border>
      <left style="thin">
        <color indexed="8"/>
      </left>
      <right style="thin"/>
      <top>
        <color indexed="63"/>
      </top>
      <bottom style="thin">
        <color indexed="8"/>
      </bottom>
    </border>
    <border>
      <left style="thin"/>
      <right style="thin"/>
      <top style="thin"/>
      <bottom style="double"/>
    </border>
    <border>
      <left style="thin"/>
      <right style="thin"/>
      <top style="double"/>
      <bottom style="thin"/>
    </border>
    <border>
      <left style="double"/>
      <right style="hair"/>
      <top style="hair"/>
      <bottom>
        <color indexed="63"/>
      </bottom>
    </border>
    <border>
      <left>
        <color indexed="63"/>
      </left>
      <right style="hair"/>
      <top style="hair"/>
      <bottom style="thin"/>
    </border>
    <border>
      <left style="hair"/>
      <right style="hair"/>
      <top style="thin"/>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hair"/>
      <right style="thin"/>
      <top>
        <color indexed="63"/>
      </top>
      <bottom style="hair"/>
    </border>
    <border>
      <left style="hair"/>
      <right>
        <color indexed="63"/>
      </right>
      <top>
        <color indexed="63"/>
      </top>
      <bottom style="thin"/>
    </border>
    <border>
      <left style="hair"/>
      <right>
        <color indexed="63"/>
      </right>
      <top style="hair"/>
      <bottom style="thin"/>
    </border>
    <border>
      <left style="hair"/>
      <right style="thin"/>
      <top style="hair"/>
      <bottom style="thin"/>
    </border>
    <border>
      <left style="hair"/>
      <right>
        <color indexed="63"/>
      </right>
      <top style="hair"/>
      <bottom>
        <color indexed="63"/>
      </bottom>
    </border>
    <border>
      <left style="thin"/>
      <right style="hair"/>
      <top>
        <color indexed="63"/>
      </top>
      <bottom style="hair"/>
    </border>
    <border>
      <left style="thin"/>
      <right style="hair"/>
      <top style="hair"/>
      <bottom style="hair"/>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hair"/>
      <top>
        <color indexed="63"/>
      </top>
      <bottom>
        <color indexed="63"/>
      </bottom>
    </border>
    <border>
      <left style="thin"/>
      <right style="hair"/>
      <top style="thin"/>
      <bottom style="hair"/>
    </border>
    <border>
      <left style="double"/>
      <right style="thin"/>
      <top style="thin"/>
      <bottom>
        <color indexed="63"/>
      </bottom>
    </border>
    <border>
      <left style="double"/>
      <right style="thin"/>
      <top style="thin">
        <color indexed="8"/>
      </top>
      <bottom>
        <color indexed="63"/>
      </bottom>
    </border>
    <border>
      <left style="double"/>
      <right style="thin"/>
      <top style="thin">
        <color indexed="8"/>
      </top>
      <bottom style="thin"/>
    </border>
    <border>
      <left>
        <color indexed="63"/>
      </left>
      <right style="hair"/>
      <top>
        <color indexed="63"/>
      </top>
      <bottom style="hair"/>
    </border>
    <border>
      <left style="hair"/>
      <right style="thin"/>
      <top style="thin"/>
      <bottom>
        <color indexed="63"/>
      </bottom>
    </border>
    <border>
      <left>
        <color indexed="63"/>
      </left>
      <right style="thin"/>
      <top style="hair"/>
      <bottom style="thin"/>
    </border>
    <border diagonalUp="1" diagonalDown="1">
      <left style="double"/>
      <right style="hair"/>
      <top style="hair"/>
      <bottom style="hair"/>
      <diagonal style="hair"/>
    </border>
    <border diagonalUp="1" diagonalDown="1">
      <left style="thin">
        <color indexed="8"/>
      </left>
      <right style="thin">
        <color indexed="8"/>
      </right>
      <top>
        <color indexed="63"/>
      </top>
      <bottom>
        <color indexed="63"/>
      </bottom>
      <diagonal style="thin">
        <color indexed="8"/>
      </diagonal>
    </border>
    <border diagonalUp="1" diagonalDown="1">
      <left style="thin"/>
      <right style="thin">
        <color indexed="8"/>
      </right>
      <top>
        <color indexed="63"/>
      </top>
      <bottom>
        <color indexed="63"/>
      </bottom>
      <diagonal style="thin"/>
    </border>
    <border diagonalUp="1" diagonalDown="1">
      <left style="thin"/>
      <right style="thin"/>
      <top style="thin"/>
      <bottom style="thin"/>
      <diagonal style="thin"/>
    </border>
    <border>
      <left/>
      <right/>
      <top style="thin">
        <color indexed="8"/>
      </top>
      <bottom style="thin">
        <color indexed="8"/>
      </bottom>
    </border>
    <border>
      <left style="thin"/>
      <right style="hair"/>
      <top style="hair"/>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hair"/>
      <top style="thin"/>
      <bottom>
        <color indexed="63"/>
      </bottom>
    </border>
    <border>
      <left style="double"/>
      <right style="hair"/>
      <top>
        <color indexed="63"/>
      </top>
      <bottom style="hair"/>
    </border>
    <border>
      <left style="hair"/>
      <right style="double"/>
      <top>
        <color indexed="63"/>
      </top>
      <bottom>
        <color indexed="63"/>
      </bottom>
    </border>
    <border>
      <left style="double"/>
      <right>
        <color indexed="63"/>
      </right>
      <top style="thin"/>
      <bottom style="hair"/>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1" applyNumberFormat="0" applyAlignment="0" applyProtection="0"/>
    <xf numFmtId="0" fontId="91" fillId="0" borderId="2" applyNumberFormat="0" applyFill="0" applyAlignment="0" applyProtection="0"/>
    <xf numFmtId="0" fontId="92"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175" fontId="0" fillId="0" borderId="0" applyFont="0" applyFill="0" applyBorder="0" applyAlignment="0" applyProtection="0"/>
    <xf numFmtId="0" fontId="93" fillId="28" borderId="1" applyNumberFormat="0" applyAlignment="0" applyProtection="0"/>
    <xf numFmtId="173" fontId="0" fillId="0" borderId="0" applyFont="0" applyFill="0" applyBorder="0" applyAlignment="0" applyProtection="0"/>
    <xf numFmtId="41" fontId="13" fillId="0" borderId="0" applyFont="0" applyFill="0" applyBorder="0" applyAlignment="0" applyProtection="0"/>
    <xf numFmtId="171" fontId="0" fillId="0" borderId="0" applyFont="0" applyFill="0" applyBorder="0" applyAlignment="0" applyProtection="0"/>
    <xf numFmtId="184" fontId="13" fillId="0" borderId="0" applyFill="0" applyBorder="0" applyAlignment="0" applyProtection="0"/>
    <xf numFmtId="43" fontId="13" fillId="0" borderId="0" applyFont="0" applyFill="0" applyBorder="0" applyAlignment="0" applyProtection="0"/>
    <xf numFmtId="184" fontId="13" fillId="0" borderId="0" applyFill="0" applyBorder="0" applyAlignment="0" applyProtection="0"/>
    <xf numFmtId="0" fontId="94" fillId="29"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0" fillId="30" borderId="4" applyNumberFormat="0" applyFont="0" applyAlignment="0" applyProtection="0"/>
    <xf numFmtId="0" fontId="95" fillId="20" borderId="5"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8" applyNumberFormat="0" applyFill="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31" borderId="0" applyNumberFormat="0" applyBorder="0" applyAlignment="0" applyProtection="0"/>
    <xf numFmtId="0" fontId="104" fillId="32" borderId="0" applyNumberFormat="0" applyBorder="0" applyAlignment="0" applyProtection="0"/>
    <xf numFmtId="172" fontId="0" fillId="0" borderId="0" applyFont="0" applyFill="0" applyBorder="0" applyAlignment="0" applyProtection="0"/>
    <xf numFmtId="168" fontId="13" fillId="0" borderId="0" applyFont="0" applyFill="0" applyBorder="0" applyAlignment="0" applyProtection="0"/>
    <xf numFmtId="170" fontId="0" fillId="0" borderId="0" applyFont="0" applyFill="0" applyBorder="0" applyAlignment="0" applyProtection="0"/>
  </cellStyleXfs>
  <cellXfs count="9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4" fillId="0" borderId="0" xfId="0" applyFont="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2" xfId="0" applyBorder="1" applyAlignment="1">
      <alignment wrapText="1"/>
    </xf>
    <xf numFmtId="0" fontId="0" fillId="33" borderId="0" xfId="0" applyFill="1" applyAlignment="1">
      <alignment/>
    </xf>
    <xf numFmtId="0" fontId="4" fillId="0" borderId="13" xfId="0" applyNumberFormat="1" applyFont="1" applyBorder="1" applyAlignment="1">
      <alignment/>
    </xf>
    <xf numFmtId="0" fontId="4" fillId="0" borderId="14" xfId="0" applyNumberFormat="1" applyFont="1" applyBorder="1" applyAlignment="1">
      <alignment/>
    </xf>
    <xf numFmtId="0"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0" fillId="0" borderId="21" xfId="0" applyBorder="1" applyAlignment="1">
      <alignment/>
    </xf>
    <xf numFmtId="0" fontId="0" fillId="0" borderId="22" xfId="0" applyNumberFormat="1" applyBorder="1" applyAlignment="1">
      <alignment/>
    </xf>
    <xf numFmtId="0" fontId="4" fillId="33" borderId="0" xfId="0" applyFont="1" applyFill="1" applyAlignment="1">
      <alignment/>
    </xf>
    <xf numFmtId="0" fontId="0" fillId="0" borderId="23" xfId="0" applyBorder="1" applyAlignment="1">
      <alignment/>
    </xf>
    <xf numFmtId="0" fontId="0" fillId="0" borderId="24" xfId="0" applyBorder="1" applyAlignment="1">
      <alignment/>
    </xf>
    <xf numFmtId="0" fontId="0" fillId="0" borderId="25" xfId="0" applyFont="1" applyBorder="1" applyAlignment="1">
      <alignment/>
    </xf>
    <xf numFmtId="0" fontId="0" fillId="0" borderId="24" xfId="0" applyFont="1" applyBorder="1" applyAlignment="1">
      <alignment/>
    </xf>
    <xf numFmtId="0" fontId="4" fillId="34" borderId="26" xfId="0" applyFont="1" applyFill="1" applyBorder="1" applyAlignment="1">
      <alignment/>
    </xf>
    <xf numFmtId="0" fontId="0" fillId="0" borderId="0" xfId="0" applyFill="1" applyAlignment="1">
      <alignment/>
    </xf>
    <xf numFmtId="0" fontId="0" fillId="0" borderId="10" xfId="0" applyFill="1" applyBorder="1" applyAlignment="1">
      <alignment/>
    </xf>
    <xf numFmtId="0" fontId="0" fillId="0" borderId="10" xfId="0" applyNumberFormat="1" applyFill="1" applyBorder="1" applyAlignment="1">
      <alignment/>
    </xf>
    <xf numFmtId="0" fontId="0" fillId="0" borderId="12" xfId="0" applyNumberFormat="1" applyFill="1" applyBorder="1" applyAlignment="1">
      <alignment/>
    </xf>
    <xf numFmtId="0" fontId="0" fillId="0" borderId="19" xfId="0" applyFill="1" applyBorder="1" applyAlignment="1">
      <alignment textRotation="90" wrapText="1"/>
    </xf>
    <xf numFmtId="0" fontId="0" fillId="0" borderId="21" xfId="0" applyNumberFormat="1" applyFill="1" applyBorder="1" applyAlignment="1">
      <alignment/>
    </xf>
    <xf numFmtId="0" fontId="0" fillId="0" borderId="27" xfId="0" applyNumberFormat="1" applyFill="1" applyBorder="1" applyAlignment="1">
      <alignment/>
    </xf>
    <xf numFmtId="0" fontId="4" fillId="0" borderId="28" xfId="0" applyNumberFormat="1" applyFont="1" applyFill="1" applyBorder="1" applyAlignment="1">
      <alignment/>
    </xf>
    <xf numFmtId="0" fontId="0" fillId="0" borderId="19" xfId="0" applyFill="1" applyBorder="1" applyAlignment="1">
      <alignment wrapText="1"/>
    </xf>
    <xf numFmtId="0" fontId="0" fillId="0" borderId="29" xfId="0" applyNumberFormat="1" applyFill="1" applyBorder="1" applyAlignment="1">
      <alignment/>
    </xf>
    <xf numFmtId="0" fontId="8" fillId="0" borderId="30" xfId="0" applyFont="1" applyFill="1" applyBorder="1" applyAlignment="1">
      <alignment/>
    </xf>
    <xf numFmtId="0" fontId="8" fillId="0" borderId="31" xfId="0" applyFont="1" applyFill="1" applyBorder="1" applyAlignment="1">
      <alignment/>
    </xf>
    <xf numFmtId="0" fontId="8" fillId="0" borderId="32" xfId="0" applyFont="1" applyBorder="1" applyAlignment="1">
      <alignment horizontal="center" vertical="center"/>
    </xf>
    <xf numFmtId="0" fontId="8" fillId="0" borderId="32" xfId="0" applyFont="1" applyFill="1" applyBorder="1" applyAlignment="1">
      <alignment horizontal="center" vertical="center"/>
    </xf>
    <xf numFmtId="0" fontId="7" fillId="0" borderId="30" xfId="0" applyFont="1" applyBorder="1" applyAlignment="1">
      <alignment/>
    </xf>
    <xf numFmtId="0" fontId="7" fillId="0" borderId="32" xfId="0" applyFont="1" applyBorder="1" applyAlignment="1">
      <alignment horizontal="center" vertical="center"/>
    </xf>
    <xf numFmtId="0" fontId="8" fillId="0" borderId="30" xfId="0" applyFont="1" applyBorder="1" applyAlignment="1">
      <alignment/>
    </xf>
    <xf numFmtId="0" fontId="7" fillId="0" borderId="30" xfId="0" applyFont="1" applyFill="1" applyBorder="1" applyAlignment="1">
      <alignment/>
    </xf>
    <xf numFmtId="0" fontId="7" fillId="0" borderId="32" xfId="0" applyFont="1" applyFill="1" applyBorder="1" applyAlignment="1">
      <alignment horizontal="center" vertical="center"/>
    </xf>
    <xf numFmtId="0" fontId="9" fillId="35" borderId="30" xfId="0" applyFont="1" applyFill="1" applyBorder="1" applyAlignment="1">
      <alignment/>
    </xf>
    <xf numFmtId="0" fontId="8" fillId="35" borderId="30" xfId="0" applyFont="1" applyFill="1" applyBorder="1" applyAlignment="1">
      <alignment/>
    </xf>
    <xf numFmtId="0" fontId="8" fillId="35" borderId="32" xfId="0" applyFont="1" applyFill="1" applyBorder="1" applyAlignment="1">
      <alignment horizontal="center" vertical="center"/>
    </xf>
    <xf numFmtId="0" fontId="8" fillId="0" borderId="33" xfId="0" applyFont="1" applyFill="1" applyBorder="1" applyAlignment="1">
      <alignment/>
    </xf>
    <xf numFmtId="0" fontId="8" fillId="0" borderId="34" xfId="0" applyFont="1" applyBorder="1" applyAlignment="1">
      <alignment/>
    </xf>
    <xf numFmtId="0" fontId="8" fillId="0" borderId="35" xfId="0" applyFont="1" applyBorder="1" applyAlignment="1">
      <alignment horizontal="center" vertical="center"/>
    </xf>
    <xf numFmtId="0" fontId="9" fillId="0" borderId="30" xfId="0" applyFont="1" applyFill="1" applyBorder="1" applyAlignment="1">
      <alignment/>
    </xf>
    <xf numFmtId="0" fontId="0" fillId="0" borderId="0" xfId="0" applyAlignment="1">
      <alignment horizontal="left"/>
    </xf>
    <xf numFmtId="0" fontId="8" fillId="0" borderId="32" xfId="0" applyFont="1" applyFill="1" applyBorder="1" applyAlignment="1">
      <alignment horizontal="right" vertical="center"/>
    </xf>
    <xf numFmtId="0" fontId="8" fillId="0" borderId="35" xfId="0" applyFont="1" applyBorder="1" applyAlignment="1">
      <alignment horizontal="right" vertical="center"/>
    </xf>
    <xf numFmtId="0" fontId="8" fillId="35" borderId="32" xfId="0" applyFont="1" applyFill="1" applyBorder="1" applyAlignment="1">
      <alignment horizontal="right" vertical="center"/>
    </xf>
    <xf numFmtId="0" fontId="8" fillId="0" borderId="32" xfId="0" applyFont="1" applyBorder="1" applyAlignment="1">
      <alignment horizontal="right" vertical="center"/>
    </xf>
    <xf numFmtId="0" fontId="7" fillId="0" borderId="34" xfId="0" applyFont="1" applyBorder="1" applyAlignment="1">
      <alignment/>
    </xf>
    <xf numFmtId="0" fontId="0" fillId="0" borderId="11" xfId="0" applyFill="1" applyBorder="1" applyAlignment="1">
      <alignment/>
    </xf>
    <xf numFmtId="0" fontId="0" fillId="0" borderId="12" xfId="0" applyFill="1" applyBorder="1" applyAlignment="1">
      <alignment/>
    </xf>
    <xf numFmtId="0" fontId="4" fillId="0" borderId="0" xfId="0" applyFont="1" applyFill="1" applyAlignment="1">
      <alignment/>
    </xf>
    <xf numFmtId="0" fontId="0" fillId="0" borderId="0" xfId="0" applyFill="1" applyAlignment="1">
      <alignment wrapText="1"/>
    </xf>
    <xf numFmtId="0" fontId="0" fillId="0" borderId="26" xfId="0" applyFill="1" applyBorder="1" applyAlignment="1">
      <alignment/>
    </xf>
    <xf numFmtId="0" fontId="0" fillId="0" borderId="15" xfId="0" applyFill="1" applyBorder="1" applyAlignment="1">
      <alignment/>
    </xf>
    <xf numFmtId="0" fontId="0" fillId="0" borderId="10" xfId="0"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0" fillId="0" borderId="36" xfId="0" applyNumberFormat="1" applyFill="1" applyBorder="1" applyAlignment="1">
      <alignment/>
    </xf>
    <xf numFmtId="0" fontId="0" fillId="0" borderId="22" xfId="0" applyFill="1" applyBorder="1" applyAlignment="1">
      <alignment wrapText="1"/>
    </xf>
    <xf numFmtId="0" fontId="0" fillId="0" borderId="37" xfId="0" applyFill="1" applyBorder="1" applyAlignment="1">
      <alignment wrapText="1"/>
    </xf>
    <xf numFmtId="0" fontId="0" fillId="0" borderId="21" xfId="0" applyFill="1" applyBorder="1" applyAlignment="1">
      <alignment wrapText="1"/>
    </xf>
    <xf numFmtId="0" fontId="0" fillId="0" borderId="38" xfId="0" applyNumberFormat="1" applyFill="1" applyBorder="1" applyAlignment="1">
      <alignment/>
    </xf>
    <xf numFmtId="0" fontId="0" fillId="0" borderId="26" xfId="0" applyNumberFormat="1" applyFill="1" applyBorder="1" applyAlignment="1">
      <alignment/>
    </xf>
    <xf numFmtId="0" fontId="0" fillId="0" borderId="26" xfId="0" applyFill="1" applyBorder="1" applyAlignment="1">
      <alignment wrapText="1"/>
    </xf>
    <xf numFmtId="0" fontId="0" fillId="0" borderId="39" xfId="0" applyFill="1" applyBorder="1" applyAlignment="1">
      <alignment wrapText="1"/>
    </xf>
    <xf numFmtId="0" fontId="5" fillId="0" borderId="10" xfId="0" applyFont="1" applyFill="1" applyBorder="1" applyAlignment="1">
      <alignment wrapText="1"/>
    </xf>
    <xf numFmtId="0" fontId="5" fillId="0" borderId="26" xfId="0" applyFont="1" applyFill="1" applyBorder="1" applyAlignment="1">
      <alignment wrapText="1"/>
    </xf>
    <xf numFmtId="0" fontId="0" fillId="0" borderId="40" xfId="0" applyFill="1" applyBorder="1" applyAlignment="1">
      <alignment/>
    </xf>
    <xf numFmtId="0" fontId="0" fillId="0" borderId="27" xfId="0" applyFill="1" applyBorder="1" applyAlignment="1">
      <alignment/>
    </xf>
    <xf numFmtId="0" fontId="0" fillId="0" borderId="27" xfId="0" applyFill="1" applyBorder="1" applyAlignment="1">
      <alignment wrapText="1"/>
    </xf>
    <xf numFmtId="0" fontId="0" fillId="0" borderId="41" xfId="0" applyNumberFormat="1" applyFill="1" applyBorder="1" applyAlignment="1">
      <alignment/>
    </xf>
    <xf numFmtId="0" fontId="4" fillId="0" borderId="28" xfId="0" applyFont="1" applyFill="1" applyBorder="1" applyAlignment="1">
      <alignment/>
    </xf>
    <xf numFmtId="0" fontId="4" fillId="0" borderId="42" xfId="0" applyFont="1" applyFill="1" applyBorder="1" applyAlignment="1">
      <alignment/>
    </xf>
    <xf numFmtId="0" fontId="4" fillId="0" borderId="42" xfId="0" applyFont="1" applyFill="1" applyBorder="1" applyAlignment="1">
      <alignment wrapText="1"/>
    </xf>
    <xf numFmtId="0" fontId="4" fillId="0" borderId="43" xfId="0" applyNumberFormat="1" applyFont="1" applyFill="1" applyBorder="1" applyAlignment="1">
      <alignment/>
    </xf>
    <xf numFmtId="0" fontId="9" fillId="0" borderId="30" xfId="0" applyFont="1" applyBorder="1" applyAlignment="1">
      <alignment/>
    </xf>
    <xf numFmtId="0" fontId="10" fillId="0" borderId="30" xfId="0" applyFont="1" applyBorder="1" applyAlignment="1">
      <alignment/>
    </xf>
    <xf numFmtId="0" fontId="9" fillId="36" borderId="32" xfId="0" applyFont="1" applyFill="1" applyBorder="1" applyAlignment="1">
      <alignment horizontal="center" vertical="center"/>
    </xf>
    <xf numFmtId="0" fontId="0" fillId="0" borderId="0" xfId="0" applyAlignment="1">
      <alignment horizontal="center" textRotation="90" wrapText="1"/>
    </xf>
    <xf numFmtId="0" fontId="9" fillId="36" borderId="44" xfId="0" applyFont="1" applyFill="1" applyBorder="1" applyAlignment="1">
      <alignment horizontal="center" vertical="center"/>
    </xf>
    <xf numFmtId="0" fontId="13" fillId="0" borderId="0" xfId="0" applyFont="1" applyAlignment="1">
      <alignment/>
    </xf>
    <xf numFmtId="0" fontId="9" fillId="0" borderId="32" xfId="0" applyFont="1" applyFill="1" applyBorder="1" applyAlignment="1">
      <alignment horizontal="center" vertical="center"/>
    </xf>
    <xf numFmtId="0" fontId="8" fillId="0" borderId="45" xfId="0" applyFont="1" applyBorder="1" applyAlignment="1">
      <alignment/>
    </xf>
    <xf numFmtId="0" fontId="8" fillId="0" borderId="46"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0" fontId="15" fillId="0" borderId="0" xfId="53" applyFont="1" applyFill="1" applyBorder="1" applyAlignment="1">
      <alignment vertical="center"/>
      <protection/>
    </xf>
    <xf numFmtId="0" fontId="16" fillId="0" borderId="0" xfId="53" applyFont="1" applyFill="1" applyBorder="1" applyAlignment="1">
      <alignment vertical="center" wrapText="1"/>
      <protection/>
    </xf>
    <xf numFmtId="0" fontId="16" fillId="0" borderId="0" xfId="53" applyFont="1" applyFill="1" applyBorder="1" applyAlignment="1">
      <alignment vertical="center"/>
      <protection/>
    </xf>
    <xf numFmtId="0" fontId="16" fillId="0" borderId="0" xfId="53" applyFont="1" applyFill="1" applyBorder="1" applyAlignment="1" quotePrefix="1">
      <alignment vertical="center" wrapText="1"/>
      <protection/>
    </xf>
    <xf numFmtId="0" fontId="20" fillId="0" borderId="0" xfId="0" applyFont="1" applyAlignment="1">
      <alignment horizontal="center"/>
    </xf>
    <xf numFmtId="0" fontId="0" fillId="0" borderId="0" xfId="0" applyFont="1" applyAlignment="1">
      <alignment/>
    </xf>
    <xf numFmtId="0" fontId="13" fillId="33" borderId="0" xfId="0" applyFont="1" applyFill="1" applyAlignment="1">
      <alignment/>
    </xf>
    <xf numFmtId="0" fontId="13" fillId="33" borderId="0" xfId="0" applyFont="1" applyFill="1" applyAlignment="1">
      <alignment horizontal="center"/>
    </xf>
    <xf numFmtId="0" fontId="0" fillId="33" borderId="0" xfId="0" applyFill="1" applyAlignment="1">
      <alignment horizontal="center"/>
    </xf>
    <xf numFmtId="0" fontId="8" fillId="33" borderId="0" xfId="0" applyFont="1" applyFill="1" applyBorder="1" applyAlignment="1">
      <alignment/>
    </xf>
    <xf numFmtId="0" fontId="8" fillId="36" borderId="32" xfId="0" applyFont="1" applyFill="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xf>
    <xf numFmtId="0" fontId="8" fillId="0" borderId="34" xfId="0" applyFont="1" applyFill="1" applyBorder="1" applyAlignment="1">
      <alignment/>
    </xf>
    <xf numFmtId="0" fontId="11" fillId="0" borderId="34" xfId="0" applyFont="1" applyFill="1" applyBorder="1" applyAlignment="1">
      <alignment/>
    </xf>
    <xf numFmtId="0" fontId="8" fillId="0" borderId="35" xfId="0" applyFont="1" applyFill="1" applyBorder="1" applyAlignment="1">
      <alignment horizontal="center" vertical="center"/>
    </xf>
    <xf numFmtId="0" fontId="8" fillId="0" borderId="48" xfId="0" applyFont="1" applyFill="1" applyBorder="1" applyAlignment="1">
      <alignment/>
    </xf>
    <xf numFmtId="0" fontId="8" fillId="0" borderId="49" xfId="0" applyFont="1" applyFill="1" applyBorder="1" applyAlignment="1">
      <alignment/>
    </xf>
    <xf numFmtId="0" fontId="4" fillId="0" borderId="26" xfId="0" applyFont="1" applyBorder="1" applyAlignment="1">
      <alignment/>
    </xf>
    <xf numFmtId="0" fontId="0" fillId="0" borderId="0" xfId="0" applyBorder="1" applyAlignment="1">
      <alignment horizontal="center" vertical="center"/>
    </xf>
    <xf numFmtId="0" fontId="4" fillId="0" borderId="37" xfId="0" applyFont="1" applyBorder="1" applyAlignment="1">
      <alignment horizontal="center" vertical="center"/>
    </xf>
    <xf numFmtId="0" fontId="7" fillId="0" borderId="44" xfId="0" applyFont="1" applyBorder="1" applyAlignment="1">
      <alignment horizontal="center" vertical="center"/>
    </xf>
    <xf numFmtId="0" fontId="8" fillId="0" borderId="44" xfId="0" applyFont="1" applyBorder="1" applyAlignment="1">
      <alignment horizontal="center" vertical="center"/>
    </xf>
    <xf numFmtId="0" fontId="0" fillId="33" borderId="0" xfId="0"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vertical="center"/>
    </xf>
    <xf numFmtId="0" fontId="17" fillId="37" borderId="50" xfId="0" applyFont="1" applyFill="1" applyBorder="1" applyAlignment="1">
      <alignment horizontal="left" vertical="center"/>
    </xf>
    <xf numFmtId="0" fontId="7" fillId="37" borderId="51" xfId="0" applyFont="1" applyFill="1" applyBorder="1" applyAlignment="1">
      <alignment/>
    </xf>
    <xf numFmtId="0" fontId="7" fillId="37" borderId="52" xfId="0" applyFont="1" applyFill="1" applyBorder="1" applyAlignment="1">
      <alignment horizontal="center" vertical="center"/>
    </xf>
    <xf numFmtId="0" fontId="9" fillId="0" borderId="53" xfId="0" applyFont="1" applyFill="1" applyBorder="1" applyAlignment="1">
      <alignment/>
    </xf>
    <xf numFmtId="0" fontId="8" fillId="0" borderId="47" xfId="0" applyFont="1" applyBorder="1" applyAlignment="1">
      <alignment horizontal="center" vertical="center"/>
    </xf>
    <xf numFmtId="0" fontId="8" fillId="0" borderId="54" xfId="0" applyFont="1" applyFill="1" applyBorder="1" applyAlignment="1">
      <alignment/>
    </xf>
    <xf numFmtId="0" fontId="8" fillId="0" borderId="55" xfId="0" applyFont="1" applyFill="1" applyBorder="1" applyAlignment="1">
      <alignment/>
    </xf>
    <xf numFmtId="0" fontId="8" fillId="0" borderId="56" xfId="0" applyFont="1" applyFill="1" applyBorder="1" applyAlignment="1">
      <alignment/>
    </xf>
    <xf numFmtId="0" fontId="7" fillId="0" borderId="55" xfId="0" applyFont="1" applyBorder="1" applyAlignment="1">
      <alignment/>
    </xf>
    <xf numFmtId="0" fontId="8" fillId="0" borderId="55" xfId="0" applyFont="1" applyBorder="1" applyAlignment="1">
      <alignment/>
    </xf>
    <xf numFmtId="0" fontId="8" fillId="35" borderId="56" xfId="0" applyFont="1" applyFill="1" applyBorder="1" applyAlignment="1">
      <alignment/>
    </xf>
    <xf numFmtId="0" fontId="8" fillId="0" borderId="57" xfId="0" applyFont="1" applyBorder="1" applyAlignment="1">
      <alignment/>
    </xf>
    <xf numFmtId="0" fontId="8" fillId="0" borderId="58" xfId="0" applyFont="1" applyFill="1" applyBorder="1" applyAlignment="1">
      <alignment/>
    </xf>
    <xf numFmtId="0" fontId="8" fillId="0" borderId="47" xfId="0" applyFont="1" applyFill="1" applyBorder="1" applyAlignment="1">
      <alignment horizontal="center" vertical="center"/>
    </xf>
    <xf numFmtId="0" fontId="8" fillId="0" borderId="47" xfId="0" applyFont="1" applyFill="1" applyBorder="1" applyAlignment="1">
      <alignment horizontal="right" vertical="center"/>
    </xf>
    <xf numFmtId="0" fontId="0" fillId="0" borderId="26" xfId="0" applyFont="1" applyBorder="1" applyAlignment="1">
      <alignment horizontal="right"/>
    </xf>
    <xf numFmtId="0" fontId="7" fillId="37" borderId="53" xfId="0" applyFont="1" applyFill="1" applyBorder="1" applyAlignment="1">
      <alignment/>
    </xf>
    <xf numFmtId="0" fontId="7" fillId="37" borderId="48" xfId="0" applyFont="1" applyFill="1" applyBorder="1" applyAlignment="1">
      <alignment/>
    </xf>
    <xf numFmtId="0" fontId="7" fillId="37" borderId="47" xfId="0" applyFont="1" applyFill="1" applyBorder="1" applyAlignment="1">
      <alignment horizontal="center" vertical="center"/>
    </xf>
    <xf numFmtId="0" fontId="9" fillId="0" borderId="55" xfId="0" applyFont="1" applyBorder="1" applyAlignment="1">
      <alignment/>
    </xf>
    <xf numFmtId="0" fontId="0" fillId="0" borderId="59" xfId="0" applyBorder="1" applyAlignment="1">
      <alignment horizontal="center" vertical="center"/>
    </xf>
    <xf numFmtId="0" fontId="8" fillId="0" borderId="57" xfId="0" applyFont="1" applyFill="1" applyBorder="1" applyAlignment="1">
      <alignment/>
    </xf>
    <xf numFmtId="0" fontId="7" fillId="0" borderId="53" xfId="0" applyFont="1" applyBorder="1" applyAlignment="1">
      <alignment/>
    </xf>
    <xf numFmtId="0" fontId="8" fillId="0" borderId="60" xfId="0" applyFont="1" applyBorder="1" applyAlignment="1">
      <alignment/>
    </xf>
    <xf numFmtId="0" fontId="8" fillId="0" borderId="54" xfId="0" applyFont="1" applyFill="1" applyBorder="1" applyAlignment="1">
      <alignment horizontal="center" vertical="center"/>
    </xf>
    <xf numFmtId="0" fontId="0" fillId="0" borderId="61" xfId="0" applyFill="1" applyBorder="1" applyAlignment="1">
      <alignment/>
    </xf>
    <xf numFmtId="0" fontId="0" fillId="0" borderId="62" xfId="0" applyFill="1" applyBorder="1" applyAlignment="1">
      <alignment wrapText="1"/>
    </xf>
    <xf numFmtId="0" fontId="0" fillId="0" borderId="62" xfId="0" applyNumberFormat="1" applyFill="1" applyBorder="1" applyAlignment="1">
      <alignment/>
    </xf>
    <xf numFmtId="0" fontId="0" fillId="0" borderId="63" xfId="0" applyFill="1" applyBorder="1" applyAlignment="1">
      <alignment/>
    </xf>
    <xf numFmtId="0" fontId="0" fillId="33" borderId="62" xfId="0" applyFill="1" applyBorder="1" applyAlignment="1">
      <alignment/>
    </xf>
    <xf numFmtId="0" fontId="0" fillId="33" borderId="64" xfId="0" applyFill="1" applyBorder="1" applyAlignment="1">
      <alignment/>
    </xf>
    <xf numFmtId="0" fontId="0" fillId="33" borderId="65" xfId="0" applyFill="1" applyBorder="1" applyAlignment="1">
      <alignment/>
    </xf>
    <xf numFmtId="0" fontId="0" fillId="33" borderId="62" xfId="0" applyFill="1" applyBorder="1" applyAlignment="1">
      <alignment wrapText="1"/>
    </xf>
    <xf numFmtId="0" fontId="0" fillId="33" borderId="65" xfId="0" applyFill="1" applyBorder="1" applyAlignment="1">
      <alignment wrapText="1"/>
    </xf>
    <xf numFmtId="0" fontId="18" fillId="33" borderId="0" xfId="0" applyFont="1" applyFill="1" applyAlignment="1">
      <alignment/>
    </xf>
    <xf numFmtId="0" fontId="19" fillId="0" borderId="0" xfId="0" applyFont="1" applyAlignment="1">
      <alignment/>
    </xf>
    <xf numFmtId="0" fontId="18" fillId="0" borderId="0" xfId="0" applyFont="1" applyAlignment="1">
      <alignment/>
    </xf>
    <xf numFmtId="0" fontId="18" fillId="33" borderId="0" xfId="0" applyFont="1" applyFill="1" applyBorder="1" applyAlignment="1">
      <alignment horizontal="left"/>
    </xf>
    <xf numFmtId="0" fontId="4" fillId="33" borderId="17" xfId="0" applyFont="1" applyFill="1" applyBorder="1" applyAlignment="1">
      <alignment horizontal="center" vertical="center"/>
    </xf>
    <xf numFmtId="0" fontId="8" fillId="38" borderId="66" xfId="0" applyFont="1" applyFill="1" applyBorder="1" applyAlignment="1">
      <alignment horizontal="center" vertical="center"/>
    </xf>
    <xf numFmtId="0" fontId="8" fillId="37" borderId="52" xfId="0" applyFont="1" applyFill="1" applyBorder="1" applyAlignment="1">
      <alignment textRotation="90" wrapText="1"/>
    </xf>
    <xf numFmtId="0" fontId="7" fillId="0" borderId="45" xfId="0" applyFont="1" applyBorder="1" applyAlignment="1">
      <alignment/>
    </xf>
    <xf numFmtId="0" fontId="9" fillId="0" borderId="45" xfId="0" applyFont="1" applyBorder="1" applyAlignment="1">
      <alignment/>
    </xf>
    <xf numFmtId="0" fontId="8" fillId="37" borderId="50" xfId="0" applyFont="1" applyFill="1" applyBorder="1" applyAlignment="1">
      <alignment textRotation="90" wrapText="1"/>
    </xf>
    <xf numFmtId="0" fontId="8" fillId="37" borderId="67" xfId="0" applyFont="1" applyFill="1" applyBorder="1" applyAlignment="1">
      <alignment textRotation="90" wrapText="1"/>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xf>
    <xf numFmtId="0" fontId="0" fillId="0" borderId="3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6" xfId="0" applyBorder="1" applyAlignment="1">
      <alignment horizontal="center" vertical="center"/>
    </xf>
    <xf numFmtId="0" fontId="8" fillId="0" borderId="49" xfId="0" applyFont="1" applyFill="1" applyBorder="1" applyAlignment="1">
      <alignment horizontal="center" vertical="center"/>
    </xf>
    <xf numFmtId="0" fontId="0" fillId="0" borderId="71" xfId="0" applyBorder="1" applyAlignment="1">
      <alignment horizontal="center" vertical="center"/>
    </xf>
    <xf numFmtId="0" fontId="7" fillId="0" borderId="48" xfId="0" applyFont="1" applyFill="1" applyBorder="1" applyAlignment="1">
      <alignment/>
    </xf>
    <xf numFmtId="0" fontId="0" fillId="0" borderId="47" xfId="0" applyBorder="1" applyAlignment="1">
      <alignment horizontal="center" vertical="center"/>
    </xf>
    <xf numFmtId="0" fontId="0" fillId="0" borderId="66" xfId="0" applyBorder="1" applyAlignment="1">
      <alignment horizontal="center" vertical="center"/>
    </xf>
    <xf numFmtId="0" fontId="7" fillId="0" borderId="45" xfId="0" applyFont="1" applyFill="1" applyBorder="1" applyAlignment="1">
      <alignment/>
    </xf>
    <xf numFmtId="0" fontId="8" fillId="0" borderId="45" xfId="0" applyFont="1" applyFill="1" applyBorder="1" applyAlignment="1">
      <alignment/>
    </xf>
    <xf numFmtId="0" fontId="0" fillId="0" borderId="72" xfId="0" applyBorder="1" applyAlignment="1">
      <alignment horizontal="center" vertical="center"/>
    </xf>
    <xf numFmtId="0" fontId="7" fillId="0" borderId="73" xfId="0" applyFont="1" applyBorder="1" applyAlignment="1">
      <alignment/>
    </xf>
    <xf numFmtId="0" fontId="8" fillId="37" borderId="74" xfId="0" applyFont="1" applyFill="1" applyBorder="1" applyAlignment="1">
      <alignment textRotation="90" wrapText="1"/>
    </xf>
    <xf numFmtId="0" fontId="9" fillId="0" borderId="34" xfId="0" applyFont="1" applyBorder="1" applyAlignment="1">
      <alignment/>
    </xf>
    <xf numFmtId="0" fontId="8" fillId="36" borderId="46" xfId="0" applyFont="1" applyFill="1" applyBorder="1" applyAlignment="1">
      <alignment horizontal="center" vertical="center"/>
    </xf>
    <xf numFmtId="0" fontId="12" fillId="0" borderId="45" xfId="0" applyFont="1" applyBorder="1" applyAlignment="1">
      <alignment/>
    </xf>
    <xf numFmtId="0" fontId="8" fillId="0" borderId="48" xfId="0" applyFont="1" applyBorder="1" applyAlignment="1">
      <alignment/>
    </xf>
    <xf numFmtId="0" fontId="9" fillId="0" borderId="48" xfId="0" applyFont="1" applyBorder="1" applyAlignment="1">
      <alignment/>
    </xf>
    <xf numFmtId="0" fontId="8" fillId="36" borderId="47" xfId="0" applyFont="1" applyFill="1" applyBorder="1" applyAlignment="1">
      <alignment horizontal="center" vertical="center"/>
    </xf>
    <xf numFmtId="0" fontId="0" fillId="0" borderId="75" xfId="0" applyBorder="1" applyAlignment="1">
      <alignment textRotation="90" wrapText="1"/>
    </xf>
    <xf numFmtId="0" fontId="0" fillId="0" borderId="22" xfId="0" applyBorder="1" applyAlignment="1">
      <alignment textRotation="90" wrapText="1"/>
    </xf>
    <xf numFmtId="0" fontId="0" fillId="0" borderId="21" xfId="0" applyBorder="1" applyAlignment="1">
      <alignment textRotation="90" wrapText="1"/>
    </xf>
    <xf numFmtId="0" fontId="4" fillId="0" borderId="26" xfId="0" applyFont="1" applyBorder="1" applyAlignment="1">
      <alignment textRotation="90" wrapText="1"/>
    </xf>
    <xf numFmtId="0" fontId="21" fillId="33" borderId="0" xfId="0" applyFont="1" applyFill="1" applyAlignment="1">
      <alignment/>
    </xf>
    <xf numFmtId="0" fontId="22" fillId="33" borderId="0" xfId="0" applyFont="1" applyFill="1" applyAlignment="1">
      <alignment/>
    </xf>
    <xf numFmtId="0" fontId="22" fillId="0" borderId="0" xfId="0" applyFont="1" applyAlignment="1">
      <alignment/>
    </xf>
    <xf numFmtId="0" fontId="18" fillId="0" borderId="20" xfId="0" applyFont="1" applyBorder="1" applyAlignment="1">
      <alignment wrapText="1"/>
    </xf>
    <xf numFmtId="0" fontId="18" fillId="0" borderId="10" xfId="0" applyFont="1" applyBorder="1" applyAlignment="1">
      <alignment/>
    </xf>
    <xf numFmtId="0" fontId="18" fillId="0" borderId="10" xfId="0" applyFont="1" applyBorder="1" applyAlignment="1">
      <alignment textRotation="90" wrapText="1"/>
    </xf>
    <xf numFmtId="0" fontId="18" fillId="0" borderId="12" xfId="0" applyFont="1" applyBorder="1" applyAlignment="1">
      <alignment textRotation="90" wrapText="1"/>
    </xf>
    <xf numFmtId="0" fontId="18" fillId="0" borderId="29" xfId="0" applyFont="1" applyBorder="1" applyAlignment="1">
      <alignment textRotation="90" wrapText="1"/>
    </xf>
    <xf numFmtId="0" fontId="18" fillId="0" borderId="10" xfId="0" applyNumberFormat="1" applyFont="1" applyBorder="1" applyAlignment="1">
      <alignment/>
    </xf>
    <xf numFmtId="0" fontId="18" fillId="0" borderId="29" xfId="0" applyNumberFormat="1" applyFont="1" applyBorder="1" applyAlignment="1">
      <alignment/>
    </xf>
    <xf numFmtId="0" fontId="18" fillId="0" borderId="20" xfId="0" applyFont="1" applyFill="1" applyBorder="1" applyAlignment="1">
      <alignment wrapText="1"/>
    </xf>
    <xf numFmtId="0" fontId="18" fillId="0" borderId="10" xfId="0" applyNumberFormat="1" applyFont="1" applyFill="1" applyBorder="1" applyAlignment="1">
      <alignment/>
    </xf>
    <xf numFmtId="0" fontId="18" fillId="0" borderId="29" xfId="0" applyNumberFormat="1" applyFont="1" applyFill="1" applyBorder="1" applyAlignment="1">
      <alignment/>
    </xf>
    <xf numFmtId="0" fontId="19" fillId="0" borderId="26" xfId="0" applyFont="1" applyBorder="1" applyAlignment="1">
      <alignment wrapText="1"/>
    </xf>
    <xf numFmtId="0" fontId="19" fillId="0" borderId="24" xfId="0" applyNumberFormat="1" applyFont="1" applyBorder="1" applyAlignment="1">
      <alignment/>
    </xf>
    <xf numFmtId="0" fontId="19" fillId="0" borderId="76" xfId="0" applyNumberFormat="1" applyFont="1" applyBorder="1" applyAlignment="1">
      <alignment/>
    </xf>
    <xf numFmtId="0" fontId="18" fillId="0" borderId="26" xfId="0" applyFont="1" applyBorder="1" applyAlignment="1">
      <alignment textRotation="90" wrapText="1"/>
    </xf>
    <xf numFmtId="0" fontId="19" fillId="0" borderId="26" xfId="0" applyFont="1" applyBorder="1" applyAlignment="1">
      <alignment textRotation="90" wrapText="1"/>
    </xf>
    <xf numFmtId="0" fontId="18" fillId="0" borderId="0" xfId="0" applyFont="1" applyAlignment="1">
      <alignment textRotation="90" wrapText="1"/>
    </xf>
    <xf numFmtId="0" fontId="18" fillId="0" borderId="26" xfId="0" applyFont="1" applyBorder="1" applyAlignment="1">
      <alignment/>
    </xf>
    <xf numFmtId="0" fontId="19" fillId="0" borderId="26" xfId="0" applyNumberFormat="1" applyFont="1" applyBorder="1" applyAlignment="1">
      <alignment/>
    </xf>
    <xf numFmtId="0" fontId="18" fillId="0" borderId="26" xfId="0" applyFont="1" applyFill="1" applyBorder="1" applyAlignment="1">
      <alignment/>
    </xf>
    <xf numFmtId="0" fontId="18" fillId="0" borderId="26" xfId="0" applyFont="1" applyFill="1" applyBorder="1" applyAlignment="1">
      <alignment wrapText="1"/>
    </xf>
    <xf numFmtId="0" fontId="18" fillId="0" borderId="26" xfId="0" applyNumberFormat="1" applyFont="1" applyFill="1" applyBorder="1" applyAlignment="1">
      <alignment/>
    </xf>
    <xf numFmtId="0" fontId="19" fillId="0" borderId="26" xfId="0" applyNumberFormat="1" applyFont="1" applyFill="1" applyBorder="1" applyAlignment="1">
      <alignment/>
    </xf>
    <xf numFmtId="0" fontId="19" fillId="0" borderId="26" xfId="0" applyFont="1" applyBorder="1" applyAlignment="1">
      <alignment/>
    </xf>
    <xf numFmtId="0" fontId="19" fillId="33" borderId="0" xfId="0" applyFont="1" applyFill="1" applyAlignment="1">
      <alignment/>
    </xf>
    <xf numFmtId="0" fontId="24" fillId="0" borderId="77" xfId="0" applyFont="1" applyBorder="1" applyAlignment="1">
      <alignment vertical="center" textRotation="90" wrapText="1"/>
    </xf>
    <xf numFmtId="0" fontId="18" fillId="0" borderId="37" xfId="0" applyFont="1" applyBorder="1" applyAlignment="1">
      <alignment textRotation="90" wrapText="1"/>
    </xf>
    <xf numFmtId="0" fontId="23" fillId="0" borderId="78" xfId="0" applyFont="1" applyBorder="1" applyAlignment="1">
      <alignment horizontal="right" vertical="center" textRotation="90" wrapText="1"/>
    </xf>
    <xf numFmtId="0" fontId="22" fillId="0" borderId="0" xfId="0" applyFont="1" applyBorder="1" applyAlignment="1">
      <alignment wrapText="1"/>
    </xf>
    <xf numFmtId="0" fontId="18" fillId="0" borderId="79" xfId="0" applyFont="1" applyBorder="1" applyAlignment="1">
      <alignment wrapText="1"/>
    </xf>
    <xf numFmtId="0" fontId="18" fillId="0" borderId="37" xfId="0" applyFont="1" applyBorder="1" applyAlignment="1">
      <alignment/>
    </xf>
    <xf numFmtId="0" fontId="19" fillId="0" borderId="10" xfId="0" applyNumberFormat="1" applyFont="1" applyBorder="1" applyAlignment="1">
      <alignment/>
    </xf>
    <xf numFmtId="0" fontId="19" fillId="0" borderId="10" xfId="0" applyNumberFormat="1" applyFont="1" applyFill="1" applyBorder="1" applyAlignment="1">
      <alignment/>
    </xf>
    <xf numFmtId="0" fontId="8" fillId="37" borderId="52" xfId="0" applyFont="1" applyFill="1" applyBorder="1" applyAlignment="1">
      <alignment horizontal="center" textRotation="90" wrapText="1"/>
    </xf>
    <xf numFmtId="0" fontId="0" fillId="0" borderId="10" xfId="0" applyFont="1" applyFill="1" applyBorder="1" applyAlignment="1">
      <alignment wrapText="1"/>
    </xf>
    <xf numFmtId="0" fontId="0" fillId="37" borderId="52" xfId="0" applyFill="1" applyBorder="1" applyAlignment="1">
      <alignment horizontal="center" textRotation="90" wrapText="1"/>
    </xf>
    <xf numFmtId="0" fontId="7" fillId="37" borderId="47" xfId="0" applyFont="1" applyFill="1" applyBorder="1" applyAlignment="1">
      <alignment vertical="center"/>
    </xf>
    <xf numFmtId="0" fontId="0" fillId="0" borderId="0" xfId="0" applyBorder="1" applyAlignment="1">
      <alignment/>
    </xf>
    <xf numFmtId="0" fontId="13" fillId="0" borderId="0" xfId="0" applyFont="1" applyBorder="1" applyAlignment="1">
      <alignment/>
    </xf>
    <xf numFmtId="0" fontId="0" fillId="0" borderId="59" xfId="0" applyBorder="1" applyAlignment="1">
      <alignment/>
    </xf>
    <xf numFmtId="0" fontId="9" fillId="36" borderId="44" xfId="0" applyFont="1" applyFill="1" applyBorder="1" applyAlignment="1">
      <alignment vertical="center"/>
    </xf>
    <xf numFmtId="0" fontId="9" fillId="36" borderId="68" xfId="0" applyFont="1" applyFill="1" applyBorder="1" applyAlignment="1">
      <alignment vertical="center"/>
    </xf>
    <xf numFmtId="0" fontId="9" fillId="36" borderId="32" xfId="0" applyFont="1" applyFill="1" applyBorder="1" applyAlignment="1">
      <alignment vertical="center"/>
    </xf>
    <xf numFmtId="0" fontId="0" fillId="0" borderId="80" xfId="0" applyBorder="1" applyAlignment="1">
      <alignment/>
    </xf>
    <xf numFmtId="0" fontId="13" fillId="0" borderId="80" xfId="0" applyFont="1" applyBorder="1" applyAlignment="1">
      <alignment/>
    </xf>
    <xf numFmtId="0" fontId="13" fillId="0" borderId="80" xfId="0" applyFont="1" applyBorder="1" applyAlignment="1">
      <alignment vertical="center"/>
    </xf>
    <xf numFmtId="0" fontId="0" fillId="0" borderId="61" xfId="0" applyBorder="1" applyAlignment="1">
      <alignment/>
    </xf>
    <xf numFmtId="0" fontId="0" fillId="0" borderId="81" xfId="0" applyBorder="1" applyAlignment="1">
      <alignment/>
    </xf>
    <xf numFmtId="0" fontId="13" fillId="0" borderId="81" xfId="0" applyFont="1" applyBorder="1" applyAlignment="1">
      <alignment/>
    </xf>
    <xf numFmtId="0" fontId="0" fillId="0" borderId="82" xfId="0" applyBorder="1" applyAlignment="1">
      <alignment/>
    </xf>
    <xf numFmtId="0" fontId="4" fillId="0" borderId="26" xfId="0" applyFont="1" applyBorder="1" applyAlignment="1">
      <alignment/>
    </xf>
    <xf numFmtId="0" fontId="18" fillId="0" borderId="0" xfId="0" applyFont="1" applyFill="1" applyAlignment="1">
      <alignment/>
    </xf>
    <xf numFmtId="0" fontId="18" fillId="0" borderId="83" xfId="0" applyFont="1" applyFill="1" applyBorder="1" applyAlignment="1">
      <alignment wrapText="1"/>
    </xf>
    <xf numFmtId="0" fontId="19" fillId="0" borderId="84" xfId="0" applyNumberFormat="1" applyFont="1" applyBorder="1" applyAlignment="1">
      <alignment/>
    </xf>
    <xf numFmtId="0" fontId="19" fillId="0" borderId="84" xfId="0" applyNumberFormat="1" applyFont="1" applyFill="1" applyBorder="1" applyAlignment="1">
      <alignment/>
    </xf>
    <xf numFmtId="0" fontId="19" fillId="0" borderId="85" xfId="0" applyNumberFormat="1" applyFont="1" applyBorder="1" applyAlignment="1">
      <alignment/>
    </xf>
    <xf numFmtId="0" fontId="18" fillId="0" borderId="17" xfId="0" applyFont="1" applyBorder="1" applyAlignment="1">
      <alignment wrapText="1"/>
    </xf>
    <xf numFmtId="0" fontId="0" fillId="0" borderId="12" xfId="0" applyFont="1" applyFill="1" applyBorder="1" applyAlignment="1">
      <alignment wrapText="1"/>
    </xf>
    <xf numFmtId="0" fontId="0" fillId="33" borderId="0" xfId="0" applyFill="1" applyAlignment="1">
      <alignment wrapText="1"/>
    </xf>
    <xf numFmtId="0" fontId="7" fillId="0" borderId="0" xfId="53" applyFont="1" applyFill="1" applyBorder="1" applyAlignment="1">
      <alignment/>
      <protection/>
    </xf>
    <xf numFmtId="0" fontId="8" fillId="0" borderId="0" xfId="53" applyFont="1" applyFill="1" applyBorder="1" applyAlignment="1">
      <alignment/>
      <protection/>
    </xf>
    <xf numFmtId="0" fontId="8" fillId="0" borderId="0" xfId="53" applyFont="1" applyFill="1" applyBorder="1" applyAlignment="1">
      <alignment horizontal="center" vertical="center"/>
      <protection/>
    </xf>
    <xf numFmtId="0" fontId="7" fillId="0" borderId="0" xfId="53" applyFont="1" applyFill="1" applyBorder="1" applyAlignment="1">
      <alignment horizontal="center" vertical="center"/>
      <protection/>
    </xf>
    <xf numFmtId="0" fontId="8" fillId="0" borderId="0" xfId="53" applyFont="1" applyFill="1" applyBorder="1" applyAlignment="1">
      <alignment vertical="center"/>
      <protection/>
    </xf>
    <xf numFmtId="0" fontId="8" fillId="0" borderId="81" xfId="53" applyFont="1" applyFill="1" applyBorder="1" applyAlignment="1">
      <alignment horizontal="center" vertical="center"/>
      <protection/>
    </xf>
    <xf numFmtId="0" fontId="7" fillId="0" borderId="81" xfId="53" applyFont="1" applyFill="1" applyBorder="1" applyAlignment="1">
      <alignment horizontal="center" vertical="center"/>
      <protection/>
    </xf>
    <xf numFmtId="0" fontId="8" fillId="0" borderId="0" xfId="53" applyFont="1" applyFill="1" applyBorder="1" applyAlignment="1">
      <alignment horizontal="left" vertical="center"/>
      <protection/>
    </xf>
    <xf numFmtId="0" fontId="8" fillId="0" borderId="0" xfId="53" applyFont="1" applyFill="1" applyBorder="1" applyAlignment="1">
      <alignment horizontal="left"/>
      <protection/>
    </xf>
    <xf numFmtId="0" fontId="7" fillId="39" borderId="30" xfId="53" applyFont="1" applyFill="1" applyBorder="1" applyAlignment="1">
      <alignment/>
      <protection/>
    </xf>
    <xf numFmtId="0" fontId="8" fillId="39" borderId="30" xfId="53" applyFont="1" applyFill="1" applyBorder="1" applyAlignment="1">
      <alignment/>
      <protection/>
    </xf>
    <xf numFmtId="0" fontId="8" fillId="39" borderId="44" xfId="53" applyFont="1" applyFill="1" applyBorder="1" applyAlignment="1">
      <alignment horizontal="center" vertical="center"/>
      <protection/>
    </xf>
    <xf numFmtId="0" fontId="8" fillId="39" borderId="86" xfId="53" applyFont="1" applyFill="1" applyBorder="1" applyAlignment="1">
      <alignment horizontal="center" vertical="center"/>
      <protection/>
    </xf>
    <xf numFmtId="0" fontId="7" fillId="39" borderId="47" xfId="53" applyFont="1" applyFill="1" applyBorder="1" applyAlignment="1">
      <alignment horizontal="center" vertical="center"/>
      <protection/>
    </xf>
    <xf numFmtId="0" fontId="8" fillId="39" borderId="87" xfId="53" applyFont="1" applyFill="1" applyBorder="1" applyAlignment="1">
      <alignment horizontal="center" vertical="center"/>
      <protection/>
    </xf>
    <xf numFmtId="0" fontId="8" fillId="0" borderId="30" xfId="53" applyFont="1" applyFill="1" applyBorder="1" applyAlignment="1">
      <alignment/>
      <protection/>
    </xf>
    <xf numFmtId="0" fontId="7" fillId="0" borderId="30" xfId="53" applyFont="1" applyFill="1" applyBorder="1" applyAlignment="1">
      <alignment/>
      <protection/>
    </xf>
    <xf numFmtId="0" fontId="8" fillId="0" borderId="44" xfId="53" applyFont="1" applyFill="1" applyBorder="1" applyAlignment="1">
      <alignment horizontal="center" vertical="center" textRotation="90"/>
      <protection/>
    </xf>
    <xf numFmtId="0" fontId="8" fillId="0" borderId="88" xfId="53" applyFont="1" applyFill="1" applyBorder="1" applyAlignment="1">
      <alignment horizontal="center" textRotation="90"/>
      <protection/>
    </xf>
    <xf numFmtId="0" fontId="8" fillId="0" borderId="32" xfId="53" applyFont="1" applyFill="1" applyBorder="1" applyAlignment="1">
      <alignment horizontal="center" textRotation="90"/>
      <protection/>
    </xf>
    <xf numFmtId="0" fontId="8" fillId="0" borderId="89" xfId="53" applyFont="1" applyFill="1" applyBorder="1" applyAlignment="1">
      <alignment horizontal="center" textRotation="90"/>
      <protection/>
    </xf>
    <xf numFmtId="0" fontId="8" fillId="0" borderId="31" xfId="53" applyFont="1" applyFill="1" applyBorder="1" applyAlignment="1">
      <alignment horizontal="center" textRotation="90"/>
      <protection/>
    </xf>
    <xf numFmtId="0" fontId="8" fillId="0" borderId="32" xfId="53" applyFont="1" applyFill="1" applyBorder="1" applyAlignment="1">
      <alignment textRotation="90" wrapText="1"/>
      <protection/>
    </xf>
    <xf numFmtId="0" fontId="7" fillId="0" borderId="32" xfId="53" applyFont="1" applyFill="1" applyBorder="1" applyAlignment="1">
      <alignment horizontal="center" textRotation="90"/>
      <protection/>
    </xf>
    <xf numFmtId="0" fontId="7" fillId="35" borderId="30" xfId="53" applyFont="1" applyFill="1" applyBorder="1" applyAlignment="1">
      <alignment/>
      <protection/>
    </xf>
    <xf numFmtId="0" fontId="8" fillId="35" borderId="30" xfId="53" applyFont="1" applyFill="1" applyBorder="1" applyAlignment="1">
      <alignment/>
      <protection/>
    </xf>
    <xf numFmtId="0" fontId="8" fillId="35" borderId="44" xfId="53" applyFont="1" applyFill="1" applyBorder="1" applyAlignment="1">
      <alignment horizontal="center" vertical="center"/>
      <protection/>
    </xf>
    <xf numFmtId="0" fontId="8" fillId="35" borderId="89" xfId="53" applyFont="1" applyFill="1" applyBorder="1" applyAlignment="1">
      <alignment horizontal="center" vertical="center"/>
      <protection/>
    </xf>
    <xf numFmtId="0" fontId="7" fillId="35" borderId="88" xfId="53" applyFont="1" applyFill="1" applyBorder="1" applyAlignment="1">
      <alignment horizontal="center" vertical="center"/>
      <protection/>
    </xf>
    <xf numFmtId="0" fontId="7" fillId="35" borderId="32" xfId="53" applyFont="1" applyFill="1" applyBorder="1" applyAlignment="1">
      <alignment horizontal="center" vertical="center"/>
      <protection/>
    </xf>
    <xf numFmtId="0" fontId="7" fillId="35" borderId="89" xfId="53" applyFont="1" applyFill="1" applyBorder="1" applyAlignment="1">
      <alignment horizontal="center" vertical="center"/>
      <protection/>
    </xf>
    <xf numFmtId="0" fontId="7" fillId="35" borderId="31" xfId="53" applyFont="1" applyFill="1" applyBorder="1" applyAlignment="1">
      <alignment horizontal="center" vertical="center"/>
      <protection/>
    </xf>
    <xf numFmtId="0" fontId="8" fillId="0" borderId="30" xfId="53" applyFont="1" applyBorder="1" applyAlignment="1">
      <alignment/>
      <protection/>
    </xf>
    <xf numFmtId="0" fontId="7" fillId="37" borderId="30" xfId="53" applyFont="1" applyFill="1" applyBorder="1" applyAlignment="1">
      <alignment/>
      <protection/>
    </xf>
    <xf numFmtId="0" fontId="8" fillId="37" borderId="30" xfId="53" applyFont="1" applyFill="1" applyBorder="1" applyAlignment="1">
      <alignment/>
      <protection/>
    </xf>
    <xf numFmtId="0" fontId="8" fillId="37" borderId="44" xfId="53" applyFont="1" applyFill="1" applyBorder="1" applyAlignment="1">
      <alignment horizontal="center" vertical="center"/>
      <protection/>
    </xf>
    <xf numFmtId="0" fontId="8" fillId="37" borderId="89" xfId="53" applyFont="1" applyFill="1" applyBorder="1" applyAlignment="1">
      <alignment horizontal="center" vertical="center"/>
      <protection/>
    </xf>
    <xf numFmtId="0" fontId="7" fillId="37" borderId="88" xfId="53" applyFont="1" applyFill="1" applyBorder="1" applyAlignment="1">
      <alignment horizontal="center" vertical="center"/>
      <protection/>
    </xf>
    <xf numFmtId="0" fontId="7" fillId="37" borderId="32" xfId="53" applyFont="1" applyFill="1" applyBorder="1" applyAlignment="1">
      <alignment horizontal="center" vertical="center"/>
      <protection/>
    </xf>
    <xf numFmtId="0" fontId="7" fillId="37" borderId="89" xfId="53" applyFont="1" applyFill="1" applyBorder="1" applyAlignment="1">
      <alignment horizontal="center" vertical="center"/>
      <protection/>
    </xf>
    <xf numFmtId="0" fontId="7" fillId="37" borderId="31" xfId="53" applyFont="1" applyFill="1" applyBorder="1" applyAlignment="1">
      <alignment horizontal="center" vertical="center"/>
      <protection/>
    </xf>
    <xf numFmtId="0" fontId="7" fillId="33" borderId="30" xfId="53" applyFont="1" applyFill="1" applyBorder="1" applyAlignment="1">
      <alignment/>
      <protection/>
    </xf>
    <xf numFmtId="0" fontId="7" fillId="0" borderId="44" xfId="53" applyFont="1" applyBorder="1" applyAlignment="1">
      <alignment horizontal="center" vertical="center"/>
      <protection/>
    </xf>
    <xf numFmtId="0" fontId="8" fillId="0" borderId="89" xfId="53" applyFont="1" applyFill="1" applyBorder="1" applyAlignment="1">
      <alignment horizontal="center" vertical="center"/>
      <protection/>
    </xf>
    <xf numFmtId="0" fontId="8" fillId="0" borderId="88" xfId="53" applyFont="1" applyBorder="1" applyAlignment="1">
      <alignment horizontal="center" vertical="center"/>
      <protection/>
    </xf>
    <xf numFmtId="0" fontId="8" fillId="0" borderId="32" xfId="53" applyFont="1" applyBorder="1" applyAlignment="1">
      <alignment horizontal="center" vertical="center"/>
      <protection/>
    </xf>
    <xf numFmtId="0" fontId="8" fillId="0" borderId="89" xfId="53" applyFont="1" applyBorder="1" applyAlignment="1">
      <alignment horizontal="center" vertical="center"/>
      <protection/>
    </xf>
    <xf numFmtId="0" fontId="8" fillId="0" borderId="31" xfId="53" applyFont="1" applyBorder="1" applyAlignment="1">
      <alignment horizontal="center" vertical="center"/>
      <protection/>
    </xf>
    <xf numFmtId="0" fontId="7" fillId="0" borderId="32" xfId="53" applyFont="1" applyBorder="1" applyAlignment="1">
      <alignment horizontal="center" vertical="center"/>
      <protection/>
    </xf>
    <xf numFmtId="0" fontId="8" fillId="0" borderId="44" xfId="53" applyFont="1" applyBorder="1" applyAlignment="1">
      <alignment horizontal="center" vertical="center"/>
      <protection/>
    </xf>
    <xf numFmtId="0" fontId="8" fillId="0" borderId="89" xfId="53" applyFont="1" applyBorder="1" applyAlignment="1" quotePrefix="1">
      <alignment horizontal="center" vertical="center"/>
      <protection/>
    </xf>
    <xf numFmtId="0" fontId="7" fillId="0" borderId="0" xfId="53" applyFont="1" applyFill="1" applyBorder="1" applyAlignment="1">
      <alignment vertical="center"/>
      <protection/>
    </xf>
    <xf numFmtId="0" fontId="10" fillId="40" borderId="30" xfId="53" applyFont="1" applyFill="1" applyBorder="1" applyAlignment="1">
      <alignment/>
      <protection/>
    </xf>
    <xf numFmtId="0" fontId="7" fillId="40" borderId="30" xfId="53" applyFont="1" applyFill="1" applyBorder="1" applyAlignment="1">
      <alignment/>
      <protection/>
    </xf>
    <xf numFmtId="0" fontId="7" fillId="40" borderId="44" xfId="53" applyFont="1" applyFill="1" applyBorder="1" applyAlignment="1">
      <alignment horizontal="center" vertical="center"/>
      <protection/>
    </xf>
    <xf numFmtId="0" fontId="8" fillId="40" borderId="89" xfId="53" applyFont="1" applyFill="1" applyBorder="1" applyAlignment="1">
      <alignment horizontal="center" vertical="center"/>
      <protection/>
    </xf>
    <xf numFmtId="0" fontId="8" fillId="40" borderId="88" xfId="53" applyFont="1" applyFill="1" applyBorder="1" applyAlignment="1">
      <alignment horizontal="center" vertical="center"/>
      <protection/>
    </xf>
    <xf numFmtId="0" fontId="8" fillId="40" borderId="32" xfId="53" applyFont="1" applyFill="1" applyBorder="1" applyAlignment="1">
      <alignment horizontal="center" vertical="center"/>
      <protection/>
    </xf>
    <xf numFmtId="0" fontId="8" fillId="40" borderId="31" xfId="53" applyFont="1" applyFill="1" applyBorder="1" applyAlignment="1">
      <alignment horizontal="center" vertical="center"/>
      <protection/>
    </xf>
    <xf numFmtId="0" fontId="7" fillId="40" borderId="32" xfId="53" applyFont="1" applyFill="1" applyBorder="1" applyAlignment="1">
      <alignment horizontal="center" vertical="center"/>
      <protection/>
    </xf>
    <xf numFmtId="0" fontId="7" fillId="0" borderId="30" xfId="53" applyFont="1" applyBorder="1" applyAlignment="1">
      <alignment/>
      <protection/>
    </xf>
    <xf numFmtId="0" fontId="8" fillId="41" borderId="88" xfId="53" applyFont="1" applyFill="1" applyBorder="1" applyAlignment="1">
      <alignment horizontal="center" vertical="center"/>
      <protection/>
    </xf>
    <xf numFmtId="0" fontId="7" fillId="0" borderId="44" xfId="53" applyFont="1" applyFill="1" applyBorder="1" applyAlignment="1">
      <alignment horizontal="center" vertical="center"/>
      <protection/>
    </xf>
    <xf numFmtId="0" fontId="8" fillId="0" borderId="89" xfId="53" applyFont="1" applyFill="1" applyBorder="1" applyAlignment="1" quotePrefix="1">
      <alignment horizontal="center" vertical="center"/>
      <protection/>
    </xf>
    <xf numFmtId="0" fontId="8" fillId="0" borderId="88" xfId="53" applyFont="1" applyFill="1" applyBorder="1" applyAlignment="1">
      <alignment horizontal="center" vertical="center"/>
      <protection/>
    </xf>
    <xf numFmtId="0" fontId="8" fillId="0" borderId="32" xfId="53"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9" fillId="0" borderId="30" xfId="53" applyFont="1" applyBorder="1" applyAlignment="1">
      <alignment/>
      <protection/>
    </xf>
    <xf numFmtId="0" fontId="9" fillId="0" borderId="30" xfId="53" applyFont="1" applyFill="1" applyBorder="1" applyAlignment="1">
      <alignment/>
      <protection/>
    </xf>
    <xf numFmtId="0" fontId="9" fillId="36" borderId="89" xfId="53" applyFont="1" applyFill="1" applyBorder="1" applyAlignment="1">
      <alignment horizontal="center" vertical="center"/>
      <protection/>
    </xf>
    <xf numFmtId="0" fontId="9" fillId="0" borderId="0" xfId="53" applyFont="1" applyFill="1" applyBorder="1" applyAlignment="1">
      <alignment vertical="center"/>
      <protection/>
    </xf>
    <xf numFmtId="0" fontId="9" fillId="0" borderId="0" xfId="53" applyFont="1" applyFill="1" applyBorder="1" applyAlignment="1">
      <alignment/>
      <protection/>
    </xf>
    <xf numFmtId="0" fontId="8" fillId="0" borderId="44" xfId="53" applyFont="1" applyFill="1" applyBorder="1" applyAlignment="1">
      <alignment horizontal="center" vertical="center"/>
      <protection/>
    </xf>
    <xf numFmtId="0" fontId="8" fillId="0" borderId="30" xfId="53" applyFont="1" applyBorder="1" applyAlignment="1">
      <alignment horizontal="left"/>
      <protection/>
    </xf>
    <xf numFmtId="0" fontId="9" fillId="36" borderId="44" xfId="53" applyFont="1" applyFill="1" applyBorder="1" applyAlignment="1">
      <alignment horizontal="center" vertical="center"/>
      <protection/>
    </xf>
    <xf numFmtId="0" fontId="8" fillId="42" borderId="32" xfId="53" applyFont="1" applyFill="1" applyBorder="1" applyAlignment="1">
      <alignment horizontal="center" vertical="center"/>
      <protection/>
    </xf>
    <xf numFmtId="0" fontId="8" fillId="42" borderId="89" xfId="53" applyFont="1" applyFill="1" applyBorder="1" applyAlignment="1">
      <alignment horizontal="center" vertical="center"/>
      <protection/>
    </xf>
    <xf numFmtId="0" fontId="28" fillId="41" borderId="88" xfId="53" applyFont="1" applyFill="1" applyBorder="1" applyAlignment="1" quotePrefix="1">
      <alignment horizontal="center" vertical="center"/>
      <protection/>
    </xf>
    <xf numFmtId="0" fontId="28" fillId="41" borderId="32" xfId="53" applyFont="1" applyFill="1" applyBorder="1" applyAlignment="1" quotePrefix="1">
      <alignment horizontal="center" vertical="center"/>
      <protection/>
    </xf>
    <xf numFmtId="0" fontId="28" fillId="41" borderId="89" xfId="53" applyFont="1" applyFill="1" applyBorder="1" applyAlignment="1" quotePrefix="1">
      <alignment horizontal="center" vertical="center"/>
      <protection/>
    </xf>
    <xf numFmtId="0" fontId="8" fillId="42" borderId="31" xfId="53" applyFont="1" applyFill="1" applyBorder="1" applyAlignment="1">
      <alignment horizontal="center" vertical="center"/>
      <protection/>
    </xf>
    <xf numFmtId="0" fontId="7" fillId="42" borderId="32" xfId="53" applyFont="1" applyFill="1" applyBorder="1" applyAlignment="1">
      <alignment horizontal="center" vertical="center"/>
      <protection/>
    </xf>
    <xf numFmtId="0" fontId="8" fillId="0" borderId="35" xfId="53" applyFont="1" applyBorder="1" applyAlignment="1">
      <alignment vertical="center"/>
      <protection/>
    </xf>
    <xf numFmtId="0" fontId="13" fillId="0" borderId="90" xfId="53" applyBorder="1" applyAlignment="1">
      <alignment/>
      <protection/>
    </xf>
    <xf numFmtId="0" fontId="8" fillId="0" borderId="30" xfId="53" applyFont="1" applyBorder="1" applyAlignment="1">
      <alignment horizontal="left" vertical="center"/>
      <protection/>
    </xf>
    <xf numFmtId="0" fontId="8" fillId="0" borderId="89" xfId="53" applyFont="1" applyFill="1" applyBorder="1" applyAlignment="1">
      <alignment horizontal="center" vertical="center" wrapText="1"/>
      <protection/>
    </xf>
    <xf numFmtId="0" fontId="10" fillId="0" borderId="30" xfId="53" applyFont="1" applyFill="1" applyBorder="1" applyAlignment="1">
      <alignment/>
      <protection/>
    </xf>
    <xf numFmtId="0" fontId="8" fillId="36" borderId="44" xfId="53" applyFont="1" applyFill="1" applyBorder="1" applyAlignment="1">
      <alignment horizontal="center" vertical="center"/>
      <protection/>
    </xf>
    <xf numFmtId="0" fontId="7" fillId="39" borderId="91" xfId="53" applyFont="1" applyFill="1" applyBorder="1" applyAlignment="1">
      <alignment vertical="center"/>
      <protection/>
    </xf>
    <xf numFmtId="0" fontId="7" fillId="39" borderId="92" xfId="53" applyFont="1" applyFill="1" applyBorder="1" applyAlignment="1">
      <alignment vertical="center"/>
      <protection/>
    </xf>
    <xf numFmtId="0" fontId="7" fillId="39" borderId="92" xfId="53" applyFont="1" applyFill="1" applyBorder="1" applyAlignment="1">
      <alignment horizontal="center" vertical="center"/>
      <protection/>
    </xf>
    <xf numFmtId="0" fontId="8" fillId="39" borderId="93" xfId="53" applyFont="1" applyFill="1" applyBorder="1" applyAlignment="1">
      <alignment horizontal="center" vertical="center"/>
      <protection/>
    </xf>
    <xf numFmtId="0" fontId="7" fillId="39" borderId="94" xfId="53" applyFont="1" applyFill="1" applyBorder="1" applyAlignment="1">
      <alignment horizontal="center" vertical="center"/>
      <protection/>
    </xf>
    <xf numFmtId="0" fontId="7" fillId="39" borderId="95" xfId="53" applyFont="1" applyFill="1" applyBorder="1" applyAlignment="1">
      <alignment horizontal="center" vertical="center"/>
      <protection/>
    </xf>
    <xf numFmtId="0" fontId="7" fillId="39" borderId="96" xfId="53" applyFont="1" applyFill="1" applyBorder="1" applyAlignment="1">
      <alignment horizontal="center" vertical="center"/>
      <protection/>
    </xf>
    <xf numFmtId="0" fontId="7" fillId="39" borderId="97" xfId="53" applyFont="1" applyFill="1" applyBorder="1" applyAlignment="1">
      <alignment horizontal="center" vertical="center"/>
      <protection/>
    </xf>
    <xf numFmtId="0" fontId="15" fillId="0" borderId="0" xfId="53" applyFont="1" applyFill="1" applyBorder="1" applyAlignment="1">
      <alignment/>
      <protection/>
    </xf>
    <xf numFmtId="0" fontId="16" fillId="0" borderId="0" xfId="53" applyFont="1" applyFill="1" applyBorder="1">
      <alignment/>
      <protection/>
    </xf>
    <xf numFmtId="0" fontId="16" fillId="0" borderId="0" xfId="53" applyFont="1" applyFill="1" applyBorder="1" applyAlignment="1">
      <alignment/>
      <protection/>
    </xf>
    <xf numFmtId="0" fontId="13" fillId="0" borderId="0" xfId="53">
      <alignment/>
      <protection/>
    </xf>
    <xf numFmtId="0" fontId="13" fillId="0" borderId="26" xfId="53" applyBorder="1" applyAlignment="1">
      <alignment horizontal="center"/>
      <protection/>
    </xf>
    <xf numFmtId="0" fontId="13" fillId="0" borderId="10" xfId="53" applyBorder="1" applyAlignment="1">
      <alignment wrapText="1"/>
      <protection/>
    </xf>
    <xf numFmtId="0" fontId="13" fillId="0" borderId="12" xfId="53" applyBorder="1" applyAlignment="1">
      <alignment textRotation="90" wrapText="1"/>
      <protection/>
    </xf>
    <xf numFmtId="0" fontId="13" fillId="0" borderId="10" xfId="53" applyBorder="1" applyAlignment="1">
      <alignment textRotation="90" wrapText="1"/>
      <protection/>
    </xf>
    <xf numFmtId="0" fontId="4" fillId="0" borderId="62" xfId="53" applyFont="1" applyBorder="1" applyAlignment="1">
      <alignment textRotation="90" wrapText="1"/>
      <protection/>
    </xf>
    <xf numFmtId="0" fontId="13" fillId="0" borderId="15" xfId="53" applyBorder="1">
      <alignment/>
      <protection/>
    </xf>
    <xf numFmtId="0" fontId="13" fillId="0" borderId="11" xfId="53" applyBorder="1">
      <alignment/>
      <protection/>
    </xf>
    <xf numFmtId="0" fontId="13" fillId="0" borderId="11" xfId="53" applyBorder="1" applyAlignment="1">
      <alignment wrapText="1"/>
      <protection/>
    </xf>
    <xf numFmtId="0" fontId="13" fillId="0" borderId="11" xfId="53" applyNumberFormat="1" applyBorder="1">
      <alignment/>
      <protection/>
    </xf>
    <xf numFmtId="0" fontId="4" fillId="0" borderId="98" xfId="53" applyNumberFormat="1" applyFont="1" applyBorder="1">
      <alignment/>
      <protection/>
    </xf>
    <xf numFmtId="0" fontId="13" fillId="0" borderId="15" xfId="53" applyBorder="1">
      <alignment/>
      <protection/>
    </xf>
    <xf numFmtId="0" fontId="13" fillId="0" borderId="10" xfId="53" applyBorder="1">
      <alignment/>
      <protection/>
    </xf>
    <xf numFmtId="0" fontId="13" fillId="0" borderId="10" xfId="53" applyNumberFormat="1" applyBorder="1">
      <alignment/>
      <protection/>
    </xf>
    <xf numFmtId="0" fontId="4" fillId="0" borderId="29" xfId="53" applyNumberFormat="1" applyFont="1" applyBorder="1">
      <alignment/>
      <protection/>
    </xf>
    <xf numFmtId="0" fontId="13" fillId="0" borderId="37" xfId="53" applyBorder="1">
      <alignment/>
      <protection/>
    </xf>
    <xf numFmtId="0" fontId="13" fillId="0" borderId="23" xfId="53" applyBorder="1">
      <alignment/>
      <protection/>
    </xf>
    <xf numFmtId="0" fontId="13" fillId="0" borderId="23" xfId="53" applyBorder="1" applyAlignment="1">
      <alignment wrapText="1"/>
      <protection/>
    </xf>
    <xf numFmtId="0" fontId="13" fillId="0" borderId="23" xfId="53" applyNumberFormat="1" applyBorder="1">
      <alignment/>
      <protection/>
    </xf>
    <xf numFmtId="0" fontId="4" fillId="0" borderId="76" xfId="53" applyNumberFormat="1" applyFont="1" applyBorder="1">
      <alignment/>
      <protection/>
    </xf>
    <xf numFmtId="0" fontId="26" fillId="0" borderId="26" xfId="53" applyFont="1" applyBorder="1">
      <alignment/>
      <protection/>
    </xf>
    <xf numFmtId="0" fontId="13" fillId="0" borderId="0" xfId="53" applyFont="1">
      <alignment/>
      <protection/>
    </xf>
    <xf numFmtId="0" fontId="13" fillId="0" borderId="19" xfId="53" applyBorder="1" applyAlignment="1">
      <alignment wrapText="1"/>
      <protection/>
    </xf>
    <xf numFmtId="0" fontId="13" fillId="0" borderId="19" xfId="53" applyBorder="1" applyAlignment="1">
      <alignment textRotation="90" wrapText="1"/>
      <protection/>
    </xf>
    <xf numFmtId="0" fontId="4" fillId="0" borderId="99" xfId="53" applyFont="1" applyBorder="1" applyAlignment="1">
      <alignment textRotation="90" wrapText="1"/>
      <protection/>
    </xf>
    <xf numFmtId="0" fontId="13" fillId="33" borderId="0" xfId="53" applyFill="1">
      <alignment/>
      <protection/>
    </xf>
    <xf numFmtId="0" fontId="4" fillId="0" borderId="13" xfId="53" applyNumberFormat="1" applyFont="1" applyBorder="1">
      <alignment/>
      <protection/>
    </xf>
    <xf numFmtId="0" fontId="13" fillId="0" borderId="11" xfId="53" applyBorder="1">
      <alignment/>
      <protection/>
    </xf>
    <xf numFmtId="0" fontId="13" fillId="0" borderId="11" xfId="53" applyBorder="1" applyAlignment="1">
      <alignment wrapText="1"/>
      <protection/>
    </xf>
    <xf numFmtId="0" fontId="13" fillId="0" borderId="26" xfId="53" applyBorder="1" applyAlignment="1">
      <alignment wrapText="1"/>
      <protection/>
    </xf>
    <xf numFmtId="0" fontId="4" fillId="0" borderId="28" xfId="53" applyFont="1" applyBorder="1">
      <alignment/>
      <protection/>
    </xf>
    <xf numFmtId="0" fontId="4" fillId="0" borderId="42" xfId="53" applyFont="1" applyBorder="1">
      <alignment/>
      <protection/>
    </xf>
    <xf numFmtId="0" fontId="4" fillId="0" borderId="42" xfId="53" applyFont="1" applyBorder="1" applyAlignment="1">
      <alignment wrapText="1"/>
      <protection/>
    </xf>
    <xf numFmtId="0" fontId="4" fillId="0" borderId="43" xfId="53" applyNumberFormat="1" applyFont="1" applyBorder="1">
      <alignment/>
      <protection/>
    </xf>
    <xf numFmtId="0" fontId="4" fillId="0" borderId="12" xfId="53" applyNumberFormat="1" applyFont="1" applyFill="1" applyBorder="1">
      <alignment/>
      <protection/>
    </xf>
    <xf numFmtId="0" fontId="15" fillId="0" borderId="30" xfId="53" applyFont="1" applyFill="1" applyBorder="1" applyAlignment="1">
      <alignment horizontal="left" vertical="center" wrapText="1"/>
      <protection/>
    </xf>
    <xf numFmtId="0" fontId="15" fillId="0" borderId="26" xfId="53" applyFont="1" applyFill="1" applyBorder="1" applyAlignment="1">
      <alignment horizontal="left" vertical="center" wrapText="1"/>
      <protection/>
    </xf>
    <xf numFmtId="0" fontId="8" fillId="0" borderId="0" xfId="53" applyFont="1">
      <alignment/>
      <protection/>
    </xf>
    <xf numFmtId="0" fontId="16" fillId="0" borderId="26" xfId="53" applyFont="1" applyFill="1" applyBorder="1" applyAlignment="1">
      <alignment horizontal="left"/>
      <protection/>
    </xf>
    <xf numFmtId="0" fontId="8" fillId="0" borderId="26" xfId="53" applyFont="1" applyBorder="1">
      <alignment/>
      <protection/>
    </xf>
    <xf numFmtId="0" fontId="7" fillId="0" borderId="26" xfId="53" applyFont="1" applyBorder="1">
      <alignment/>
      <protection/>
    </xf>
    <xf numFmtId="0" fontId="8" fillId="0" borderId="26" xfId="53" applyFont="1" applyFill="1" applyBorder="1">
      <alignment/>
      <protection/>
    </xf>
    <xf numFmtId="0" fontId="29" fillId="0" borderId="26" xfId="53" applyFont="1" applyFill="1" applyBorder="1" applyAlignment="1">
      <alignment horizontal="left"/>
      <protection/>
    </xf>
    <xf numFmtId="0" fontId="0" fillId="37" borderId="100" xfId="0" applyFill="1" applyBorder="1" applyAlignment="1">
      <alignment horizontal="center" textRotation="90" wrapText="1"/>
    </xf>
    <xf numFmtId="0" fontId="13" fillId="37" borderId="52" xfId="0" applyFont="1" applyFill="1" applyBorder="1" applyAlignment="1">
      <alignment horizontal="center" textRotation="90" wrapText="1"/>
    </xf>
    <xf numFmtId="0" fontId="0" fillId="34" borderId="52" xfId="0" applyFill="1" applyBorder="1" applyAlignment="1">
      <alignment horizontal="center" textRotation="90" wrapText="1"/>
    </xf>
    <xf numFmtId="0" fontId="0" fillId="34" borderId="67" xfId="0" applyFill="1" applyBorder="1" applyAlignment="1">
      <alignment horizontal="center" textRotation="90" wrapText="1"/>
    </xf>
    <xf numFmtId="0" fontId="7" fillId="34" borderId="47" xfId="0" applyFont="1" applyFill="1" applyBorder="1" applyAlignment="1">
      <alignment vertical="center"/>
    </xf>
    <xf numFmtId="0" fontId="31" fillId="0" borderId="0" xfId="0" applyFont="1" applyAlignment="1">
      <alignment/>
    </xf>
    <xf numFmtId="0" fontId="31" fillId="0" borderId="10" xfId="0" applyFont="1" applyFill="1" applyBorder="1" applyAlignment="1">
      <alignment/>
    </xf>
    <xf numFmtId="0" fontId="31" fillId="0" borderId="19" xfId="0" applyFont="1" applyFill="1" applyBorder="1" applyAlignment="1">
      <alignment wrapText="1"/>
    </xf>
    <xf numFmtId="0" fontId="31" fillId="0" borderId="26" xfId="0" applyFont="1" applyFill="1" applyBorder="1" applyAlignment="1">
      <alignment/>
    </xf>
    <xf numFmtId="0" fontId="31" fillId="0" borderId="101" xfId="0" applyFont="1" applyFill="1" applyBorder="1" applyAlignment="1">
      <alignment wrapText="1"/>
    </xf>
    <xf numFmtId="0" fontId="4" fillId="34" borderId="26" xfId="0" applyFont="1" applyFill="1" applyBorder="1" applyAlignment="1">
      <alignment/>
    </xf>
    <xf numFmtId="0" fontId="8" fillId="34" borderId="74" xfId="0" applyFont="1" applyFill="1" applyBorder="1" applyAlignment="1">
      <alignment textRotation="90" wrapText="1"/>
    </xf>
    <xf numFmtId="0" fontId="8" fillId="34" borderId="67" xfId="0" applyFont="1" applyFill="1" applyBorder="1" applyAlignment="1">
      <alignment textRotation="90" wrapText="1"/>
    </xf>
    <xf numFmtId="0" fontId="0" fillId="34" borderId="26" xfId="0" applyFill="1" applyBorder="1" applyAlignment="1">
      <alignment horizontal="center" vertical="center"/>
    </xf>
    <xf numFmtId="0" fontId="0" fillId="34" borderId="74" xfId="0" applyFill="1" applyBorder="1" applyAlignment="1">
      <alignment horizontal="center" textRotation="90" wrapText="1"/>
    </xf>
    <xf numFmtId="0" fontId="18" fillId="0" borderId="59" xfId="0" applyFont="1" applyBorder="1" applyAlignment="1">
      <alignment/>
    </xf>
    <xf numFmtId="0" fontId="8" fillId="37" borderId="51" xfId="0" applyFont="1" applyFill="1" applyBorder="1" applyAlignment="1">
      <alignment/>
    </xf>
    <xf numFmtId="0" fontId="8" fillId="37" borderId="100" xfId="0" applyFont="1" applyFill="1" applyBorder="1" applyAlignment="1">
      <alignment/>
    </xf>
    <xf numFmtId="0" fontId="15" fillId="37" borderId="37" xfId="0" applyFont="1" applyFill="1" applyBorder="1" applyAlignment="1">
      <alignment vertical="center"/>
    </xf>
    <xf numFmtId="0" fontId="8" fillId="34" borderId="52" xfId="0" applyFont="1" applyFill="1" applyBorder="1" applyAlignment="1">
      <alignment horizontal="center" textRotation="90" wrapText="1"/>
    </xf>
    <xf numFmtId="0" fontId="8" fillId="34" borderId="67" xfId="0" applyFont="1" applyFill="1" applyBorder="1" applyAlignment="1">
      <alignment horizontal="center" textRotation="90" wrapText="1"/>
    </xf>
    <xf numFmtId="0" fontId="4" fillId="34" borderId="37" xfId="0" applyFont="1" applyFill="1" applyBorder="1" applyAlignment="1">
      <alignment horizontal="center" vertical="center"/>
    </xf>
    <xf numFmtId="0" fontId="18" fillId="0" borderId="10" xfId="0" applyFont="1" applyFill="1" applyBorder="1" applyAlignment="1">
      <alignment/>
    </xf>
    <xf numFmtId="0" fontId="18" fillId="0" borderId="26" xfId="0" applyFont="1" applyFill="1" applyBorder="1" applyAlignment="1">
      <alignment textRotation="90" wrapText="1"/>
    </xf>
    <xf numFmtId="0" fontId="8" fillId="34" borderId="52" xfId="0" applyFont="1" applyFill="1" applyBorder="1" applyAlignment="1">
      <alignment textRotation="90" wrapText="1"/>
    </xf>
    <xf numFmtId="0" fontId="30" fillId="37" borderId="26" xfId="53" applyFont="1" applyFill="1" applyBorder="1">
      <alignment/>
      <protection/>
    </xf>
    <xf numFmtId="0" fontId="8" fillId="37" borderId="26" xfId="53" applyFont="1" applyFill="1" applyBorder="1" applyAlignment="1">
      <alignment textRotation="90" wrapText="1"/>
      <protection/>
    </xf>
    <xf numFmtId="0" fontId="7" fillId="37" borderId="26" xfId="53" applyFont="1" applyFill="1" applyBorder="1" applyAlignment="1">
      <alignment textRotation="90" wrapText="1"/>
      <protection/>
    </xf>
    <xf numFmtId="0" fontId="18" fillId="33" borderId="0" xfId="0" applyFont="1" applyFill="1" applyAlignment="1">
      <alignment vertical="top"/>
    </xf>
    <xf numFmtId="0" fontId="31" fillId="0" borderId="10" xfId="0" applyFont="1" applyFill="1" applyBorder="1" applyAlignment="1">
      <alignment wrapText="1"/>
    </xf>
    <xf numFmtId="0" fontId="31" fillId="0" borderId="26" xfId="0" applyFont="1" applyFill="1" applyBorder="1" applyAlignment="1">
      <alignment wrapText="1"/>
    </xf>
    <xf numFmtId="0" fontId="9" fillId="0" borderId="55" xfId="0" applyFont="1" applyFill="1" applyBorder="1" applyAlignment="1">
      <alignment/>
    </xf>
    <xf numFmtId="0" fontId="4" fillId="0" borderId="102" xfId="0" applyFont="1" applyFill="1" applyBorder="1" applyAlignment="1">
      <alignment textRotation="90" wrapText="1"/>
    </xf>
    <xf numFmtId="0" fontId="4" fillId="0" borderId="103" xfId="0" applyNumberFormat="1" applyFont="1" applyFill="1" applyBorder="1" applyAlignment="1">
      <alignment/>
    </xf>
    <xf numFmtId="0" fontId="4" fillId="0" borderId="104" xfId="0" applyNumberFormat="1" applyFont="1" applyFill="1" applyBorder="1" applyAlignment="1">
      <alignment/>
    </xf>
    <xf numFmtId="0" fontId="4" fillId="0" borderId="63" xfId="0" applyNumberFormat="1" applyFont="1" applyFill="1" applyBorder="1" applyAlignment="1">
      <alignment/>
    </xf>
    <xf numFmtId="0" fontId="4" fillId="0" borderId="105" xfId="0" applyNumberFormat="1" applyFont="1" applyFill="1" applyBorder="1" applyAlignment="1">
      <alignment/>
    </xf>
    <xf numFmtId="0" fontId="4" fillId="0" borderId="106" xfId="0" applyNumberFormat="1" applyFont="1" applyFill="1" applyBorder="1" applyAlignment="1">
      <alignment/>
    </xf>
    <xf numFmtId="178" fontId="18" fillId="0" borderId="26" xfId="0" applyNumberFormat="1" applyFont="1" applyFill="1" applyBorder="1" applyAlignment="1">
      <alignment/>
    </xf>
    <xf numFmtId="0" fontId="13" fillId="0" borderId="0" xfId="0" applyFont="1" applyBorder="1" applyAlignment="1">
      <alignment/>
    </xf>
    <xf numFmtId="0" fontId="8" fillId="0" borderId="107" xfId="53" applyFont="1" applyBorder="1" applyAlignment="1">
      <alignment vertical="center"/>
      <protection/>
    </xf>
    <xf numFmtId="0" fontId="8" fillId="38" borderId="47" xfId="0" applyFont="1" applyFill="1" applyBorder="1" applyAlignment="1">
      <alignment horizontal="center" vertical="center"/>
    </xf>
    <xf numFmtId="0" fontId="9" fillId="0" borderId="60" xfId="0" applyFont="1" applyFill="1" applyBorder="1" applyAlignment="1">
      <alignment/>
    </xf>
    <xf numFmtId="0" fontId="7" fillId="0" borderId="46" xfId="0" applyFont="1" applyBorder="1" applyAlignment="1">
      <alignment horizontal="center" vertical="center"/>
    </xf>
    <xf numFmtId="0" fontId="13" fillId="0" borderId="47"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8" xfId="0" applyFont="1" applyFill="1" applyBorder="1" applyAlignment="1">
      <alignment horizontal="center" vertical="center"/>
    </xf>
    <xf numFmtId="0" fontId="0" fillId="0" borderId="26" xfId="0" applyFont="1" applyBorder="1" applyAlignment="1">
      <alignment horizontal="center" vertical="center"/>
    </xf>
    <xf numFmtId="0" fontId="0" fillId="34" borderId="50"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108" xfId="0" applyFont="1" applyFill="1" applyBorder="1" applyAlignment="1">
      <alignment/>
    </xf>
    <xf numFmtId="0" fontId="36" fillId="43" borderId="26" xfId="0" applyFont="1" applyFill="1" applyBorder="1" applyAlignment="1">
      <alignment horizontal="left" vertical="center" wrapText="1"/>
    </xf>
    <xf numFmtId="0" fontId="31" fillId="0" borderId="0" xfId="0" applyFont="1" applyFill="1" applyBorder="1" applyAlignment="1">
      <alignment/>
    </xf>
    <xf numFmtId="0" fontId="8" fillId="0" borderId="0" xfId="0" applyFont="1" applyFill="1" applyBorder="1" applyAlignment="1">
      <alignment horizontal="left"/>
    </xf>
    <xf numFmtId="0" fontId="7" fillId="39" borderId="48" xfId="0" applyFont="1" applyFill="1" applyBorder="1" applyAlignment="1">
      <alignment/>
    </xf>
    <xf numFmtId="0" fontId="8" fillId="39" borderId="48" xfId="0" applyFont="1" applyFill="1" applyBorder="1" applyAlignment="1">
      <alignment/>
    </xf>
    <xf numFmtId="0" fontId="8" fillId="39" borderId="47" xfId="0" applyFont="1" applyFill="1" applyBorder="1" applyAlignment="1">
      <alignment horizontal="center" vertical="center"/>
    </xf>
    <xf numFmtId="0" fontId="8" fillId="0" borderId="0" xfId="0" applyFont="1" applyFill="1" applyBorder="1" applyAlignment="1">
      <alignment/>
    </xf>
    <xf numFmtId="0" fontId="7" fillId="0" borderId="0" xfId="0" applyFont="1" applyFill="1" applyBorder="1" applyAlignment="1">
      <alignment/>
    </xf>
    <xf numFmtId="0" fontId="7" fillId="0" borderId="31" xfId="0" applyFont="1" applyBorder="1" applyAlignment="1">
      <alignment/>
    </xf>
    <xf numFmtId="0" fontId="8" fillId="0" borderId="31" xfId="0" applyFont="1" applyBorder="1" applyAlignment="1">
      <alignment/>
    </xf>
    <xf numFmtId="0" fontId="7" fillId="39" borderId="30" xfId="0" applyFont="1" applyFill="1" applyBorder="1" applyAlignment="1">
      <alignment/>
    </xf>
    <xf numFmtId="0" fontId="8" fillId="39" borderId="30" xfId="0" applyFont="1" applyFill="1" applyBorder="1" applyAlignment="1">
      <alignment/>
    </xf>
    <xf numFmtId="0" fontId="8" fillId="39" borderId="32" xfId="0" applyFont="1" applyFill="1" applyBorder="1" applyAlignment="1">
      <alignment horizontal="center" vertical="center"/>
    </xf>
    <xf numFmtId="0" fontId="7" fillId="37" borderId="32" xfId="0" applyFont="1" applyFill="1" applyBorder="1" applyAlignment="1">
      <alignment horizontal="center" vertical="center"/>
    </xf>
    <xf numFmtId="0" fontId="9" fillId="36" borderId="32" xfId="0" applyFont="1" applyFill="1" applyBorder="1" applyAlignment="1">
      <alignment horizontal="center" vertical="center" wrapText="1"/>
    </xf>
    <xf numFmtId="0" fontId="7" fillId="37" borderId="30" xfId="0" applyFont="1" applyFill="1" applyBorder="1" applyAlignment="1">
      <alignment/>
    </xf>
    <xf numFmtId="0" fontId="10" fillId="0" borderId="30" xfId="0" applyFont="1" applyFill="1" applyBorder="1" applyAlignment="1">
      <alignment/>
    </xf>
    <xf numFmtId="0" fontId="9" fillId="0" borderId="0" xfId="0" applyFont="1" applyFill="1" applyBorder="1" applyAlignment="1">
      <alignment/>
    </xf>
    <xf numFmtId="0" fontId="7" fillId="35" borderId="30" xfId="0" applyFont="1" applyFill="1" applyBorder="1" applyAlignment="1">
      <alignment/>
    </xf>
    <xf numFmtId="0" fontId="8" fillId="37" borderId="30" xfId="0" applyFont="1" applyFill="1" applyBorder="1" applyAlignment="1">
      <alignment/>
    </xf>
    <xf numFmtId="0" fontId="8" fillId="37" borderId="32" xfId="0" applyFont="1" applyFill="1" applyBorder="1" applyAlignment="1">
      <alignment horizontal="center" vertical="center"/>
    </xf>
    <xf numFmtId="0" fontId="7" fillId="33" borderId="30" xfId="0" applyFont="1" applyFill="1" applyBorder="1" applyAlignment="1">
      <alignment/>
    </xf>
    <xf numFmtId="0" fontId="10" fillId="40" borderId="30" xfId="0" applyFont="1" applyFill="1" applyBorder="1" applyAlignment="1">
      <alignment/>
    </xf>
    <xf numFmtId="0" fontId="7" fillId="40" borderId="30" xfId="0" applyFont="1" applyFill="1" applyBorder="1" applyAlignment="1">
      <alignment/>
    </xf>
    <xf numFmtId="0" fontId="7" fillId="40" borderId="32" xfId="0" applyFont="1" applyFill="1" applyBorder="1" applyAlignment="1">
      <alignment horizontal="center" vertical="center"/>
    </xf>
    <xf numFmtId="0" fontId="9" fillId="0" borderId="32" xfId="0" applyFont="1" applyBorder="1" applyAlignment="1">
      <alignment horizontal="center" vertical="center"/>
    </xf>
    <xf numFmtId="0" fontId="8" fillId="0" borderId="30" xfId="0" applyFont="1" applyBorder="1" applyAlignment="1">
      <alignment horizontal="left"/>
    </xf>
    <xf numFmtId="0" fontId="8" fillId="0" borderId="0" xfId="0" applyFont="1" applyFill="1" applyBorder="1" applyAlignment="1">
      <alignment horizontal="center" vertical="center"/>
    </xf>
    <xf numFmtId="0" fontId="8" fillId="0" borderId="35" xfId="53" applyFont="1" applyBorder="1" applyAlignment="1">
      <alignment horizontal="center" vertical="center"/>
      <protection/>
    </xf>
    <xf numFmtId="0" fontId="8" fillId="0" borderId="109" xfId="53" applyFont="1" applyBorder="1" applyAlignment="1">
      <alignment horizontal="center" vertical="center"/>
      <protection/>
    </xf>
    <xf numFmtId="0" fontId="8" fillId="0" borderId="70" xfId="53" applyFont="1" applyBorder="1" applyAlignment="1">
      <alignment horizontal="center" vertical="center"/>
      <protection/>
    </xf>
    <xf numFmtId="0" fontId="0" fillId="0" borderId="51" xfId="0" applyFill="1" applyBorder="1" applyAlignment="1">
      <alignment wrapText="1"/>
    </xf>
    <xf numFmtId="0" fontId="0" fillId="0" borderId="26" xfId="0" applyBorder="1" applyAlignment="1">
      <alignment/>
    </xf>
    <xf numFmtId="0" fontId="0" fillId="0" borderId="26" xfId="0" applyNumberFormat="1" applyBorder="1" applyAlignment="1">
      <alignment/>
    </xf>
    <xf numFmtId="0" fontId="4" fillId="0" borderId="26" xfId="0" applyNumberFormat="1" applyFont="1" applyBorder="1" applyAlignment="1">
      <alignment/>
    </xf>
    <xf numFmtId="0" fontId="18" fillId="0" borderId="110" xfId="0" applyFont="1" applyBorder="1" applyAlignment="1">
      <alignment/>
    </xf>
    <xf numFmtId="0" fontId="18" fillId="0" borderId="63" xfId="0" applyFont="1" applyBorder="1" applyAlignment="1">
      <alignment/>
    </xf>
    <xf numFmtId="0" fontId="0" fillId="33" borderId="0" xfId="0" applyFill="1" applyBorder="1" applyAlignment="1">
      <alignment/>
    </xf>
    <xf numFmtId="0" fontId="0" fillId="0" borderId="111" xfId="0" applyFill="1" applyBorder="1" applyAlignment="1">
      <alignment textRotation="90" wrapText="1"/>
    </xf>
    <xf numFmtId="0" fontId="16" fillId="0" borderId="65" xfId="53" applyFont="1" applyFill="1" applyBorder="1" applyAlignment="1">
      <alignment horizontal="left"/>
      <protection/>
    </xf>
    <xf numFmtId="0" fontId="8" fillId="0" borderId="65" xfId="53" applyFont="1" applyBorder="1">
      <alignment/>
      <protection/>
    </xf>
    <xf numFmtId="0" fontId="7" fillId="0" borderId="65" xfId="53" applyFont="1" applyBorder="1">
      <alignment/>
      <protection/>
    </xf>
    <xf numFmtId="0" fontId="8" fillId="0" borderId="112" xfId="53" applyFont="1" applyBorder="1">
      <alignment/>
      <protection/>
    </xf>
    <xf numFmtId="0" fontId="7" fillId="0" borderId="112" xfId="53" applyFont="1" applyBorder="1">
      <alignment/>
      <protection/>
    </xf>
    <xf numFmtId="0" fontId="8" fillId="0" borderId="62" xfId="53" applyFont="1" applyBorder="1">
      <alignment/>
      <protection/>
    </xf>
    <xf numFmtId="0" fontId="8" fillId="34" borderId="113" xfId="53" applyFont="1" applyFill="1" applyBorder="1">
      <alignment/>
      <protection/>
    </xf>
    <xf numFmtId="0" fontId="9" fillId="34" borderId="113" xfId="53" applyFont="1" applyFill="1" applyBorder="1">
      <alignment/>
      <protection/>
    </xf>
    <xf numFmtId="0" fontId="16" fillId="0" borderId="112" xfId="53" applyFont="1" applyFill="1" applyBorder="1" applyAlignment="1">
      <alignment horizontal="left"/>
      <protection/>
    </xf>
    <xf numFmtId="0" fontId="16" fillId="34" borderId="113" xfId="53" applyFont="1" applyFill="1" applyBorder="1" applyAlignment="1">
      <alignment horizontal="left"/>
      <protection/>
    </xf>
    <xf numFmtId="0" fontId="8" fillId="0" borderId="114" xfId="53" applyFont="1" applyBorder="1" applyAlignment="1">
      <alignment horizontal="center" vertical="center"/>
      <protection/>
    </xf>
    <xf numFmtId="0" fontId="8" fillId="0" borderId="73" xfId="0" applyFont="1" applyFill="1" applyBorder="1" applyAlignment="1">
      <alignment/>
    </xf>
    <xf numFmtId="0" fontId="8" fillId="0" borderId="115" xfId="0" applyFont="1" applyFill="1" applyBorder="1" applyAlignment="1">
      <alignment/>
    </xf>
    <xf numFmtId="0" fontId="7" fillId="0" borderId="34" xfId="0" applyFont="1" applyFill="1" applyBorder="1" applyAlignment="1">
      <alignment/>
    </xf>
    <xf numFmtId="0" fontId="43" fillId="0" borderId="0" xfId="0" applyFont="1" applyAlignment="1">
      <alignment/>
    </xf>
    <xf numFmtId="0" fontId="18" fillId="0" borderId="0" xfId="0" applyFont="1" applyAlignment="1">
      <alignment horizontal="right"/>
    </xf>
    <xf numFmtId="0" fontId="11" fillId="0" borderId="0" xfId="0" applyFont="1" applyAlignment="1">
      <alignment horizontal="right"/>
    </xf>
    <xf numFmtId="0" fontId="11" fillId="0" borderId="0" xfId="0" applyFont="1" applyAlignment="1">
      <alignment/>
    </xf>
    <xf numFmtId="0" fontId="0" fillId="0" borderId="59" xfId="0" applyBorder="1" applyAlignment="1">
      <alignment horizontal="right" vertical="center"/>
    </xf>
    <xf numFmtId="0" fontId="13" fillId="0" borderId="90" xfId="53" applyBorder="1">
      <alignment/>
      <protection/>
    </xf>
    <xf numFmtId="0" fontId="13" fillId="0" borderId="0" xfId="0" applyFont="1" applyBorder="1" applyAlignment="1">
      <alignment horizontal="center" vertical="center"/>
    </xf>
    <xf numFmtId="0" fontId="8" fillId="0" borderId="73" xfId="0" applyFont="1" applyFill="1" applyBorder="1" applyAlignment="1">
      <alignment horizontal="center" vertical="center"/>
    </xf>
    <xf numFmtId="0" fontId="13" fillId="0" borderId="17" xfId="0" applyFont="1" applyBorder="1" applyAlignment="1">
      <alignment/>
    </xf>
    <xf numFmtId="0" fontId="8" fillId="0" borderId="55" xfId="0" applyFont="1" applyFill="1" applyBorder="1" applyAlignment="1" quotePrefix="1">
      <alignment/>
    </xf>
    <xf numFmtId="0" fontId="0" fillId="0" borderId="0" xfId="0" applyFill="1" applyBorder="1" applyAlignment="1">
      <alignment/>
    </xf>
    <xf numFmtId="0" fontId="13" fillId="0" borderId="0" xfId="0" applyFont="1" applyBorder="1" applyAlignment="1">
      <alignment vertical="center"/>
    </xf>
    <xf numFmtId="0" fontId="13" fillId="0" borderId="81" xfId="0" applyFont="1" applyBorder="1" applyAlignment="1">
      <alignment vertical="center"/>
    </xf>
    <xf numFmtId="0" fontId="0" fillId="0" borderId="0" xfId="0" applyAlignment="1">
      <alignment wrapText="1"/>
    </xf>
    <xf numFmtId="0" fontId="44" fillId="0" borderId="26" xfId="0" applyFont="1" applyBorder="1" applyAlignment="1">
      <alignment horizontal="center" vertical="center"/>
    </xf>
    <xf numFmtId="0" fontId="44" fillId="34" borderId="26" xfId="0" applyFont="1" applyFill="1" applyBorder="1" applyAlignment="1">
      <alignment horizontal="center" vertical="center"/>
    </xf>
    <xf numFmtId="0" fontId="44" fillId="0" borderId="0" xfId="0" applyFont="1" applyAlignment="1">
      <alignment/>
    </xf>
    <xf numFmtId="0" fontId="13" fillId="0" borderId="47" xfId="0" applyFont="1" applyBorder="1" applyAlignment="1">
      <alignment horizontal="center" vertical="center"/>
    </xf>
    <xf numFmtId="0" fontId="13" fillId="0" borderId="32" xfId="0" applyFont="1" applyBorder="1" applyAlignment="1">
      <alignment horizontal="center" vertical="center"/>
    </xf>
    <xf numFmtId="0" fontId="13" fillId="0" borderId="46" xfId="0" applyFont="1" applyBorder="1" applyAlignment="1">
      <alignment horizontal="center" vertical="center"/>
    </xf>
    <xf numFmtId="0" fontId="0" fillId="0" borderId="24" xfId="0" applyBorder="1" applyAlignment="1">
      <alignment/>
    </xf>
    <xf numFmtId="0" fontId="16" fillId="0" borderId="0" xfId="53" applyFont="1" applyFill="1" applyBorder="1" applyAlignment="1" quotePrefix="1">
      <alignment vertical="top" wrapText="1"/>
      <protection/>
    </xf>
    <xf numFmtId="0" fontId="13" fillId="0" borderId="10" xfId="53" applyFill="1" applyBorder="1">
      <alignment/>
      <protection/>
    </xf>
    <xf numFmtId="0" fontId="13" fillId="0" borderId="10" xfId="53" applyFill="1" applyBorder="1" applyAlignment="1">
      <alignment wrapText="1"/>
      <protection/>
    </xf>
    <xf numFmtId="0" fontId="13" fillId="0" borderId="116" xfId="0" applyFont="1" applyBorder="1" applyAlignment="1">
      <alignment horizontal="center" vertical="center"/>
    </xf>
    <xf numFmtId="0" fontId="13" fillId="0" borderId="69" xfId="0" applyFont="1" applyBorder="1" applyAlignment="1">
      <alignment horizontal="center" vertical="center"/>
    </xf>
    <xf numFmtId="0" fontId="13" fillId="0" borderId="117" xfId="0" applyFont="1" applyBorder="1" applyAlignment="1">
      <alignment horizontal="center" vertical="center"/>
    </xf>
    <xf numFmtId="0" fontId="25" fillId="0" borderId="19" xfId="0" applyFont="1" applyFill="1" applyBorder="1" applyAlignment="1">
      <alignment textRotation="90" wrapText="1"/>
    </xf>
    <xf numFmtId="0" fontId="0" fillId="0" borderId="101" xfId="0" applyFill="1" applyBorder="1" applyAlignment="1">
      <alignment textRotation="90" wrapText="1"/>
    </xf>
    <xf numFmtId="0" fontId="0" fillId="0" borderId="0" xfId="0" applyFill="1" applyBorder="1" applyAlignment="1">
      <alignment wrapText="1"/>
    </xf>
    <xf numFmtId="0" fontId="0" fillId="0" borderId="62" xfId="0" applyFill="1" applyBorder="1" applyAlignment="1">
      <alignment/>
    </xf>
    <xf numFmtId="0" fontId="47" fillId="0" borderId="0" xfId="0" applyFont="1" applyFill="1" applyAlignment="1">
      <alignment/>
    </xf>
    <xf numFmtId="0" fontId="8" fillId="0" borderId="0" xfId="53" applyFont="1" applyAlignment="1">
      <alignment horizontal="center"/>
      <protection/>
    </xf>
    <xf numFmtId="0" fontId="13" fillId="0" borderId="35" xfId="0" applyFont="1" applyBorder="1" applyAlignment="1">
      <alignment horizontal="center" vertical="center"/>
    </xf>
    <xf numFmtId="0" fontId="13" fillId="0" borderId="70" xfId="0" applyFont="1" applyBorder="1" applyAlignment="1">
      <alignment horizontal="center" vertical="center"/>
    </xf>
    <xf numFmtId="0" fontId="13" fillId="0" borderId="44"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Alignment="1">
      <alignment/>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0" borderId="15" xfId="0" applyFont="1" applyBorder="1" applyAlignment="1">
      <alignment/>
    </xf>
    <xf numFmtId="0" fontId="13" fillId="0" borderId="120" xfId="0" applyFont="1" applyBorder="1" applyAlignment="1">
      <alignment horizontal="center" vertical="center"/>
    </xf>
    <xf numFmtId="0" fontId="13" fillId="0" borderId="66" xfId="0" applyFont="1" applyBorder="1" applyAlignment="1">
      <alignment horizontal="center" vertical="center"/>
    </xf>
    <xf numFmtId="0" fontId="13" fillId="0" borderId="121" xfId="0" applyFont="1" applyBorder="1" applyAlignment="1">
      <alignment horizontal="center" vertical="center"/>
    </xf>
    <xf numFmtId="0" fontId="13" fillId="0" borderId="16" xfId="0" applyFont="1" applyBorder="1" applyAlignment="1">
      <alignment/>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26" xfId="0" applyFont="1" applyBorder="1" applyAlignment="1">
      <alignment horizontal="center" vertical="center"/>
    </xf>
    <xf numFmtId="0" fontId="13" fillId="34" borderId="26" xfId="0" applyFont="1" applyFill="1" applyBorder="1" applyAlignment="1">
      <alignment horizontal="center" vertical="center"/>
    </xf>
    <xf numFmtId="0" fontId="35" fillId="33" borderId="0" xfId="0" applyFont="1" applyFill="1" applyBorder="1" applyAlignment="1">
      <alignment wrapText="1"/>
    </xf>
    <xf numFmtId="0" fontId="18" fillId="33" borderId="15" xfId="0" applyFont="1" applyFill="1" applyBorder="1" applyAlignment="1">
      <alignment/>
    </xf>
    <xf numFmtId="0" fontId="18" fillId="33" borderId="82" xfId="0" applyFont="1" applyFill="1" applyBorder="1" applyAlignment="1">
      <alignment wrapText="1"/>
    </xf>
    <xf numFmtId="0" fontId="19" fillId="33" borderId="16" xfId="0" applyFont="1" applyFill="1" applyBorder="1" applyAlignment="1">
      <alignment/>
    </xf>
    <xf numFmtId="0" fontId="0" fillId="0" borderId="125" xfId="0" applyBorder="1" applyAlignment="1">
      <alignment horizontal="center" vertical="center"/>
    </xf>
    <xf numFmtId="0" fontId="12" fillId="0" borderId="0" xfId="0" applyFont="1" applyFill="1" applyAlignment="1">
      <alignment/>
    </xf>
    <xf numFmtId="0" fontId="12" fillId="0" borderId="0" xfId="0" applyFont="1" applyAlignment="1">
      <alignment/>
    </xf>
    <xf numFmtId="0" fontId="13" fillId="44" borderId="0" xfId="0" applyFont="1" applyFill="1" applyBorder="1" applyAlignment="1">
      <alignment/>
    </xf>
    <xf numFmtId="0" fontId="0" fillId="0" borderId="34" xfId="0" applyBorder="1" applyAlignment="1">
      <alignment vertical="center"/>
    </xf>
    <xf numFmtId="0" fontId="0" fillId="0" borderId="0" xfId="0" applyBorder="1" applyAlignment="1">
      <alignment vertical="center"/>
    </xf>
    <xf numFmtId="0" fontId="9" fillId="0" borderId="30" xfId="53" applyFont="1" applyBorder="1" applyAlignment="1">
      <alignment wrapText="1"/>
      <protection/>
    </xf>
    <xf numFmtId="0" fontId="9" fillId="0" borderId="30" xfId="53" applyFont="1" applyBorder="1" applyAlignment="1">
      <alignment horizontal="left" wrapText="1"/>
      <protection/>
    </xf>
    <xf numFmtId="0" fontId="0" fillId="0" borderId="81" xfId="0" applyBorder="1" applyAlignment="1">
      <alignment horizontal="center" vertical="center"/>
    </xf>
    <xf numFmtId="0" fontId="0" fillId="0" borderId="21" xfId="0" applyFill="1" applyBorder="1" applyAlignment="1">
      <alignment/>
    </xf>
    <xf numFmtId="0" fontId="0" fillId="0" borderId="98" xfId="0" applyFill="1" applyBorder="1" applyAlignment="1">
      <alignment wrapText="1"/>
    </xf>
    <xf numFmtId="0" fontId="0" fillId="0" borderId="37" xfId="0" applyFill="1" applyBorder="1" applyAlignment="1">
      <alignment/>
    </xf>
    <xf numFmtId="0" fontId="0" fillId="0" borderId="38" xfId="0" applyFill="1" applyBorder="1" applyAlignment="1">
      <alignment wrapText="1"/>
    </xf>
    <xf numFmtId="0" fontId="9" fillId="0" borderId="73" xfId="0" applyFont="1" applyBorder="1" applyAlignment="1">
      <alignment/>
    </xf>
    <xf numFmtId="0" fontId="0" fillId="0" borderId="37" xfId="0" applyBorder="1" applyAlignment="1">
      <alignment/>
    </xf>
    <xf numFmtId="0" fontId="4" fillId="0" borderId="38" xfId="0" applyNumberFormat="1" applyFont="1" applyBorder="1" applyAlignment="1">
      <alignment/>
    </xf>
    <xf numFmtId="0" fontId="0" fillId="0" borderId="128" xfId="0" applyBorder="1" applyAlignment="1">
      <alignment/>
    </xf>
    <xf numFmtId="0" fontId="0" fillId="0" borderId="129" xfId="0" applyNumberFormat="1" applyBorder="1" applyAlignment="1">
      <alignment/>
    </xf>
    <xf numFmtId="0" fontId="4" fillId="0" borderId="129" xfId="0" applyNumberFormat="1" applyFont="1" applyBorder="1" applyAlignment="1">
      <alignment/>
    </xf>
    <xf numFmtId="0" fontId="0" fillId="0" borderId="23" xfId="0" applyBorder="1" applyAlignment="1">
      <alignment/>
    </xf>
    <xf numFmtId="0" fontId="0" fillId="0" borderId="24" xfId="0" applyNumberFormat="1" applyBorder="1" applyAlignment="1">
      <alignment/>
    </xf>
    <xf numFmtId="0" fontId="4" fillId="0" borderId="24" xfId="0" applyNumberFormat="1" applyFont="1" applyBorder="1" applyAlignment="1">
      <alignment/>
    </xf>
    <xf numFmtId="0" fontId="0" fillId="0" borderId="73" xfId="0" applyBorder="1" applyAlignment="1">
      <alignment vertical="center"/>
    </xf>
    <xf numFmtId="0" fontId="7" fillId="0" borderId="34" xfId="0" applyFont="1" applyFill="1" applyBorder="1" applyAlignment="1">
      <alignment vertical="center"/>
    </xf>
    <xf numFmtId="0" fontId="0" fillId="33" borderId="0" xfId="0" applyFill="1" applyAlignment="1">
      <alignment horizontal="center" textRotation="90" wrapText="1"/>
    </xf>
    <xf numFmtId="0" fontId="32" fillId="0" borderId="0" xfId="53" applyFont="1" applyFill="1" applyBorder="1" applyAlignment="1">
      <alignment wrapText="1"/>
      <protection/>
    </xf>
    <xf numFmtId="0" fontId="0" fillId="33" borderId="63" xfId="0" applyFill="1" applyBorder="1" applyAlignment="1">
      <alignment/>
    </xf>
    <xf numFmtId="0" fontId="0" fillId="33" borderId="26" xfId="0" applyFill="1" applyBorder="1" applyAlignment="1">
      <alignment wrapText="1"/>
    </xf>
    <xf numFmtId="0" fontId="0" fillId="33" borderId="26" xfId="0" applyFill="1" applyBorder="1" applyAlignment="1">
      <alignment/>
    </xf>
    <xf numFmtId="0" fontId="0" fillId="33" borderId="11" xfId="0" applyFill="1" applyBorder="1" applyAlignment="1">
      <alignment/>
    </xf>
    <xf numFmtId="0" fontId="0" fillId="33" borderId="10" xfId="0" applyFill="1" applyBorder="1" applyAlignment="1">
      <alignment/>
    </xf>
    <xf numFmtId="0" fontId="4" fillId="33" borderId="13" xfId="0" applyNumberFormat="1" applyFont="1" applyFill="1" applyBorder="1" applyAlignment="1">
      <alignment/>
    </xf>
    <xf numFmtId="0" fontId="13" fillId="33" borderId="15" xfId="53" applyFill="1" applyBorder="1">
      <alignment/>
      <protection/>
    </xf>
    <xf numFmtId="0" fontId="13" fillId="33" borderId="10" xfId="53" applyFill="1" applyBorder="1">
      <alignment/>
      <protection/>
    </xf>
    <xf numFmtId="0" fontId="13" fillId="33" borderId="10" xfId="53" applyFill="1" applyBorder="1" applyAlignment="1">
      <alignment wrapText="1"/>
      <protection/>
    </xf>
    <xf numFmtId="0" fontId="13" fillId="33" borderId="10" xfId="53" applyNumberFormat="1" applyFill="1" applyBorder="1">
      <alignment/>
      <protection/>
    </xf>
    <xf numFmtId="0" fontId="4" fillId="33" borderId="29" xfId="53" applyNumberFormat="1" applyFont="1" applyFill="1" applyBorder="1">
      <alignment/>
      <protection/>
    </xf>
    <xf numFmtId="0" fontId="13" fillId="33" borderId="0" xfId="53" applyFill="1" applyAlignment="1">
      <alignment horizontal="center"/>
      <protection/>
    </xf>
    <xf numFmtId="0" fontId="18" fillId="0" borderId="10" xfId="0" applyFont="1" applyFill="1" applyBorder="1" applyAlignment="1">
      <alignment textRotation="90" wrapText="1"/>
    </xf>
    <xf numFmtId="0" fontId="19" fillId="0" borderId="24" xfId="0" applyNumberFormat="1" applyFont="1" applyFill="1" applyBorder="1" applyAlignment="1">
      <alignment/>
    </xf>
    <xf numFmtId="0" fontId="13" fillId="0" borderId="10" xfId="55" applyFont="1" applyFill="1" applyBorder="1" applyAlignment="1">
      <alignment wrapText="1"/>
      <protection/>
    </xf>
    <xf numFmtId="0" fontId="0" fillId="0" borderId="128" xfId="0" applyFill="1" applyBorder="1" applyAlignment="1">
      <alignment/>
    </xf>
    <xf numFmtId="0" fontId="0" fillId="0" borderId="130" xfId="0" applyFill="1" applyBorder="1" applyAlignment="1">
      <alignment wrapText="1"/>
    </xf>
    <xf numFmtId="0" fontId="0" fillId="0" borderId="17" xfId="0" applyFill="1" applyBorder="1" applyAlignment="1">
      <alignment/>
    </xf>
    <xf numFmtId="0" fontId="0" fillId="0" borderId="21" xfId="0" applyFill="1" applyBorder="1" applyAlignment="1">
      <alignment/>
    </xf>
    <xf numFmtId="0" fontId="0" fillId="0" borderId="22" xfId="0" applyFill="1" applyBorder="1" applyAlignment="1">
      <alignment/>
    </xf>
    <xf numFmtId="0" fontId="11" fillId="0" borderId="0" xfId="0" applyFont="1" applyFill="1" applyAlignment="1">
      <alignment/>
    </xf>
    <xf numFmtId="0" fontId="6" fillId="33" borderId="0" xfId="0" applyFont="1" applyFill="1" applyAlignment="1">
      <alignment/>
    </xf>
    <xf numFmtId="0" fontId="0" fillId="33" borderId="0" xfId="0" applyFill="1" applyBorder="1" applyAlignment="1">
      <alignment wrapText="1"/>
    </xf>
    <xf numFmtId="0" fontId="13" fillId="0" borderId="131" xfId="0" applyFont="1" applyBorder="1" applyAlignment="1">
      <alignment horizontal="center" vertical="center"/>
    </xf>
    <xf numFmtId="0" fontId="8" fillId="38" borderId="72"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68" xfId="0" applyFont="1" applyBorder="1" applyAlignment="1">
      <alignment horizontal="center" vertical="center"/>
    </xf>
    <xf numFmtId="0" fontId="7" fillId="0" borderId="72" xfId="0" applyFont="1" applyBorder="1" applyAlignment="1">
      <alignment horizontal="center" vertical="center"/>
    </xf>
    <xf numFmtId="0" fontId="8" fillId="0" borderId="124" xfId="0" applyFont="1" applyBorder="1" applyAlignment="1">
      <alignment horizontal="center" vertical="center"/>
    </xf>
    <xf numFmtId="0" fontId="8" fillId="0" borderId="71" xfId="0" applyFont="1" applyBorder="1" applyAlignment="1">
      <alignment horizontal="center" vertical="center"/>
    </xf>
    <xf numFmtId="0" fontId="7" fillId="0" borderId="121" xfId="0" applyFont="1" applyBorder="1" applyAlignment="1">
      <alignment horizontal="center" vertical="center"/>
    </xf>
    <xf numFmtId="0" fontId="7" fillId="36" borderId="121" xfId="0" applyFont="1" applyFill="1" applyBorder="1" applyAlignment="1">
      <alignment horizontal="center" vertical="center"/>
    </xf>
    <xf numFmtId="0" fontId="7" fillId="0" borderId="68" xfId="0" applyFont="1" applyBorder="1" applyAlignment="1">
      <alignment horizontal="center" vertical="center"/>
    </xf>
    <xf numFmtId="0" fontId="8" fillId="36" borderId="68" xfId="0" applyFont="1" applyFill="1" applyBorder="1" applyAlignment="1">
      <alignment horizontal="center" vertical="center"/>
    </xf>
    <xf numFmtId="0" fontId="8" fillId="36" borderId="124" xfId="0" applyFont="1" applyFill="1" applyBorder="1" applyAlignment="1">
      <alignment horizontal="center" vertical="center"/>
    </xf>
    <xf numFmtId="0" fontId="13" fillId="0" borderId="72" xfId="0" applyFont="1" applyBorder="1" applyAlignment="1">
      <alignment horizontal="center" vertical="center"/>
    </xf>
    <xf numFmtId="0" fontId="13" fillId="0" borderId="10" xfId="0" applyNumberFormat="1" applyFont="1" applyFill="1" applyBorder="1" applyAlignment="1">
      <alignment/>
    </xf>
    <xf numFmtId="0" fontId="13" fillId="0" borderId="12" xfId="0" applyNumberFormat="1" applyFont="1" applyFill="1" applyBorder="1" applyAlignment="1">
      <alignment/>
    </xf>
    <xf numFmtId="0" fontId="8" fillId="0" borderId="54" xfId="0" applyFont="1" applyFill="1" applyBorder="1" applyAlignment="1">
      <alignment horizontal="right" vertical="center"/>
    </xf>
    <xf numFmtId="0" fontId="8" fillId="0" borderId="56" xfId="0" applyFont="1" applyFill="1" applyBorder="1" applyAlignment="1">
      <alignment horizontal="right" vertical="center"/>
    </xf>
    <xf numFmtId="0" fontId="8" fillId="0" borderId="56" xfId="0" applyFont="1" applyBorder="1" applyAlignment="1">
      <alignment horizontal="right" vertical="center"/>
    </xf>
    <xf numFmtId="0" fontId="8" fillId="0" borderId="58" xfId="0" applyFont="1" applyBorder="1" applyAlignment="1">
      <alignment horizontal="right" vertical="center"/>
    </xf>
    <xf numFmtId="0" fontId="8" fillId="35" borderId="56" xfId="0" applyFont="1" applyFill="1" applyBorder="1" applyAlignment="1">
      <alignment horizontal="right" vertical="center"/>
    </xf>
    <xf numFmtId="0" fontId="0" fillId="0" borderId="63" xfId="0" applyFont="1" applyBorder="1" applyAlignment="1">
      <alignment horizontal="right"/>
    </xf>
    <xf numFmtId="0" fontId="0" fillId="0" borderId="50" xfId="0" applyFont="1" applyBorder="1" applyAlignment="1">
      <alignment horizontal="right"/>
    </xf>
    <xf numFmtId="0" fontId="8" fillId="0" borderId="30" xfId="0" applyFont="1" applyBorder="1" applyAlignment="1">
      <alignment horizontal="right"/>
    </xf>
    <xf numFmtId="0" fontId="18" fillId="33" borderId="0" xfId="0" applyFont="1" applyFill="1" applyBorder="1" applyAlignment="1">
      <alignment horizontal="left" vertical="top"/>
    </xf>
    <xf numFmtId="0" fontId="18" fillId="0" borderId="51" xfId="0" applyFont="1" applyBorder="1" applyAlignment="1">
      <alignment/>
    </xf>
    <xf numFmtId="0" fontId="18" fillId="0" borderId="0" xfId="0" applyFont="1" applyBorder="1" applyAlignment="1">
      <alignment textRotation="90" wrapText="1"/>
    </xf>
    <xf numFmtId="0" fontId="18" fillId="0" borderId="39" xfId="0" applyNumberFormat="1" applyFont="1" applyBorder="1" applyAlignment="1">
      <alignment/>
    </xf>
    <xf numFmtId="0" fontId="18" fillId="0" borderId="39" xfId="0" applyNumberFormat="1" applyFont="1" applyFill="1" applyBorder="1" applyAlignment="1">
      <alignment/>
    </xf>
    <xf numFmtId="0" fontId="18" fillId="0" borderId="133" xfId="0" applyFont="1" applyBorder="1" applyAlignment="1">
      <alignment textRotation="90" wrapText="1"/>
    </xf>
    <xf numFmtId="0" fontId="18" fillId="0" borderId="134" xfId="0" applyNumberFormat="1" applyFont="1" applyBorder="1" applyAlignment="1">
      <alignment/>
    </xf>
    <xf numFmtId="0" fontId="18" fillId="0" borderId="134" xfId="0" applyNumberFormat="1" applyFont="1" applyFill="1" applyBorder="1" applyAlignment="1">
      <alignment/>
    </xf>
    <xf numFmtId="0" fontId="19" fillId="0" borderId="135" xfId="0" applyNumberFormat="1" applyFont="1" applyBorder="1" applyAlignment="1">
      <alignment/>
    </xf>
    <xf numFmtId="0" fontId="8" fillId="0" borderId="26" xfId="0" applyFont="1" applyBorder="1" applyAlignment="1">
      <alignment textRotation="90" wrapText="1"/>
    </xf>
    <xf numFmtId="0" fontId="13" fillId="0" borderId="34" xfId="0" applyFont="1" applyBorder="1" applyAlignment="1">
      <alignment/>
    </xf>
    <xf numFmtId="0" fontId="0" fillId="0" borderId="0" xfId="0" applyFont="1" applyBorder="1" applyAlignment="1" quotePrefix="1">
      <alignment horizontal="center" vertical="center"/>
    </xf>
    <xf numFmtId="0" fontId="18" fillId="33" borderId="0" xfId="0" applyFont="1" applyFill="1" applyBorder="1" applyAlignment="1">
      <alignment horizontal="left" vertical="top" wrapText="1"/>
    </xf>
    <xf numFmtId="0" fontId="9" fillId="0" borderId="108" xfId="0" applyFont="1" applyFill="1" applyBorder="1" applyAlignment="1">
      <alignment/>
    </xf>
    <xf numFmtId="0" fontId="13" fillId="0" borderId="70" xfId="0" applyFont="1" applyFill="1" applyBorder="1" applyAlignment="1">
      <alignment horizontal="center" vertical="center"/>
    </xf>
    <xf numFmtId="0" fontId="13" fillId="0" borderId="136" xfId="0" applyFont="1" applyFill="1" applyBorder="1" applyAlignment="1">
      <alignment horizontal="center" vertical="center"/>
    </xf>
    <xf numFmtId="0" fontId="13" fillId="0" borderId="121" xfId="0" applyFont="1" applyFill="1" applyBorder="1" applyAlignment="1">
      <alignment horizontal="center" vertical="center"/>
    </xf>
    <xf numFmtId="0" fontId="0" fillId="34" borderId="26" xfId="0" applyFont="1" applyFill="1" applyBorder="1" applyAlignment="1">
      <alignment horizontal="center" vertical="center"/>
    </xf>
    <xf numFmtId="0" fontId="8" fillId="0" borderId="30" xfId="53" applyFont="1" applyBorder="1" applyAlignment="1">
      <alignment wrapText="1"/>
      <protection/>
    </xf>
    <xf numFmtId="0" fontId="8" fillId="0" borderId="31" xfId="53" applyFont="1" applyBorder="1" applyAlignment="1">
      <alignment wrapText="1"/>
      <protection/>
    </xf>
    <xf numFmtId="0" fontId="0" fillId="33" borderId="15" xfId="0" applyFill="1" applyBorder="1" applyAlignment="1">
      <alignment/>
    </xf>
    <xf numFmtId="0" fontId="0" fillId="33" borderId="15" xfId="0" applyFill="1" applyBorder="1" applyAlignment="1">
      <alignment wrapText="1"/>
    </xf>
    <xf numFmtId="0" fontId="8" fillId="33" borderId="30" xfId="0" applyFont="1" applyFill="1" applyBorder="1" applyAlignment="1">
      <alignment/>
    </xf>
    <xf numFmtId="0" fontId="8" fillId="33" borderId="30" xfId="53" applyFont="1" applyFill="1" applyBorder="1" applyAlignment="1">
      <alignment/>
      <protection/>
    </xf>
    <xf numFmtId="0" fontId="8" fillId="37" borderId="52" xfId="0" applyFont="1" applyFill="1" applyBorder="1" applyAlignment="1">
      <alignment horizontal="left" textRotation="90" wrapText="1"/>
    </xf>
    <xf numFmtId="0" fontId="8" fillId="34" borderId="63" xfId="0" applyFont="1" applyFill="1" applyBorder="1" applyAlignment="1">
      <alignment horizontal="left" textRotation="90" wrapText="1"/>
    </xf>
    <xf numFmtId="0" fontId="55" fillId="0" borderId="112" xfId="53" applyFont="1" applyFill="1" applyBorder="1" applyAlignment="1">
      <alignment horizontal="left"/>
      <protection/>
    </xf>
    <xf numFmtId="0" fontId="56" fillId="0" borderId="112" xfId="53" applyFont="1" applyBorder="1">
      <alignment/>
      <protection/>
    </xf>
    <xf numFmtId="0" fontId="57" fillId="0" borderId="112" xfId="53" applyFont="1" applyBorder="1">
      <alignment/>
      <protection/>
    </xf>
    <xf numFmtId="0" fontId="8" fillId="34" borderId="88" xfId="53" applyFont="1" applyFill="1" applyBorder="1" applyAlignment="1">
      <alignment horizontal="center" vertical="center"/>
      <protection/>
    </xf>
    <xf numFmtId="0" fontId="59" fillId="0" borderId="0" xfId="53" applyFont="1" applyFill="1" applyBorder="1" applyAlignment="1">
      <alignment vertical="center" wrapText="1"/>
      <protection/>
    </xf>
    <xf numFmtId="0" fontId="58" fillId="0" borderId="0" xfId="53" applyFont="1" applyFill="1" applyBorder="1" applyAlignment="1">
      <alignment wrapText="1"/>
      <protection/>
    </xf>
    <xf numFmtId="0" fontId="59" fillId="0" borderId="0" xfId="53" applyFont="1" applyFill="1" applyBorder="1" applyAlignment="1">
      <alignment wrapText="1"/>
      <protection/>
    </xf>
    <xf numFmtId="0" fontId="8" fillId="0" borderId="30" xfId="0" applyFont="1" applyBorder="1" applyAlignment="1">
      <alignment vertical="center"/>
    </xf>
    <xf numFmtId="0" fontId="33" fillId="0" borderId="0" xfId="54" applyFont="1" applyAlignment="1">
      <alignment horizontal="right" wrapText="1"/>
      <protection/>
    </xf>
    <xf numFmtId="0" fontId="13" fillId="0" borderId="0" xfId="54">
      <alignment/>
      <protection/>
    </xf>
    <xf numFmtId="0" fontId="61" fillId="0" borderId="0" xfId="54" applyFont="1" applyAlignment="1">
      <alignment horizontal="center" wrapText="1"/>
      <protection/>
    </xf>
    <xf numFmtId="0" fontId="62" fillId="0" borderId="0" xfId="54" applyFont="1" applyAlignment="1">
      <alignment horizontal="center" wrapText="1"/>
      <protection/>
    </xf>
    <xf numFmtId="0" fontId="13" fillId="0" borderId="0" xfId="54" applyAlignment="1">
      <alignment horizontal="center" wrapText="1"/>
      <protection/>
    </xf>
    <xf numFmtId="0" fontId="63" fillId="0" borderId="0" xfId="54" applyFont="1" applyAlignment="1">
      <alignment horizontal="center" wrapText="1"/>
      <protection/>
    </xf>
    <xf numFmtId="0" fontId="16" fillId="0" borderId="0" xfId="54" applyFont="1" applyAlignment="1">
      <alignment horizontal="center" wrapText="1"/>
      <protection/>
    </xf>
    <xf numFmtId="0" fontId="52" fillId="0" borderId="0" xfId="54" applyFont="1" applyAlignment="1">
      <alignment horizontal="center" wrapText="1"/>
      <protection/>
    </xf>
    <xf numFmtId="0" fontId="64" fillId="0" borderId="0" xfId="54" applyFont="1" applyAlignment="1">
      <alignment horizontal="center" wrapText="1"/>
      <protection/>
    </xf>
    <xf numFmtId="0" fontId="66" fillId="0" borderId="26" xfId="54" applyFont="1" applyBorder="1" applyAlignment="1">
      <alignment horizontal="center" wrapText="1"/>
      <protection/>
    </xf>
    <xf numFmtId="0" fontId="13" fillId="0" borderId="0" xfId="54" applyAlignment="1">
      <alignment wrapText="1"/>
      <protection/>
    </xf>
    <xf numFmtId="0" fontId="0" fillId="0" borderId="121" xfId="0" applyBorder="1" applyAlignment="1">
      <alignment horizontal="center" vertical="center"/>
    </xf>
    <xf numFmtId="0" fontId="0" fillId="36" borderId="34" xfId="0" applyFill="1" applyBorder="1" applyAlignment="1">
      <alignment horizontal="center" vertical="center"/>
    </xf>
    <xf numFmtId="0" fontId="0" fillId="36" borderId="52" xfId="0" applyFill="1" applyBorder="1" applyAlignment="1">
      <alignment horizontal="center" textRotation="90" wrapText="1"/>
    </xf>
    <xf numFmtId="0" fontId="7" fillId="36" borderId="47" xfId="0" applyFont="1" applyFill="1" applyBorder="1" applyAlignment="1">
      <alignment vertical="center"/>
    </xf>
    <xf numFmtId="0" fontId="0" fillId="36" borderId="0" xfId="0" applyFill="1" applyBorder="1" applyAlignment="1">
      <alignment/>
    </xf>
    <xf numFmtId="0" fontId="0" fillId="36" borderId="80" xfId="0" applyFill="1" applyBorder="1" applyAlignment="1">
      <alignment/>
    </xf>
    <xf numFmtId="0" fontId="0" fillId="36" borderId="81" xfId="0" applyFill="1" applyBorder="1" applyAlignment="1">
      <alignment/>
    </xf>
    <xf numFmtId="0" fontId="4" fillId="36" borderId="26" xfId="0" applyFont="1" applyFill="1" applyBorder="1" applyAlignment="1">
      <alignment/>
    </xf>
    <xf numFmtId="0" fontId="13" fillId="36" borderId="0" xfId="0" applyFont="1" applyFill="1" applyBorder="1" applyAlignment="1">
      <alignment/>
    </xf>
    <xf numFmtId="0" fontId="13" fillId="36" borderId="0" xfId="0" applyFont="1" applyFill="1" applyBorder="1" applyAlignment="1">
      <alignment vertical="center"/>
    </xf>
    <xf numFmtId="0" fontId="13" fillId="36" borderId="81" xfId="0" applyFont="1" applyFill="1" applyBorder="1" applyAlignment="1">
      <alignment vertical="center"/>
    </xf>
    <xf numFmtId="0" fontId="13" fillId="36" borderId="80" xfId="0" applyFont="1" applyFill="1" applyBorder="1" applyAlignment="1">
      <alignment vertical="center"/>
    </xf>
    <xf numFmtId="0" fontId="13" fillId="36" borderId="81" xfId="0" applyFont="1" applyFill="1" applyBorder="1" applyAlignment="1">
      <alignment/>
    </xf>
    <xf numFmtId="0" fontId="13" fillId="36" borderId="80" xfId="0" applyFont="1" applyFill="1" applyBorder="1" applyAlignment="1">
      <alignment/>
    </xf>
    <xf numFmtId="0" fontId="0" fillId="33" borderId="0" xfId="0" applyFill="1" applyAlignment="1">
      <alignment vertical="top"/>
    </xf>
    <xf numFmtId="0" fontId="8" fillId="33" borderId="0" xfId="0" applyFont="1" applyFill="1" applyBorder="1" applyAlignment="1" quotePrefix="1">
      <alignment vertical="top"/>
    </xf>
    <xf numFmtId="0" fontId="8" fillId="33" borderId="0" xfId="0" applyFont="1" applyFill="1" applyBorder="1" applyAlignment="1">
      <alignment vertical="top"/>
    </xf>
    <xf numFmtId="0" fontId="13" fillId="33" borderId="0" xfId="0" applyFont="1" applyFill="1" applyAlignment="1">
      <alignment vertical="top"/>
    </xf>
    <xf numFmtId="0" fontId="13" fillId="33" borderId="0" xfId="0" applyFont="1" applyFill="1" applyAlignment="1">
      <alignment horizontal="center" vertical="top"/>
    </xf>
    <xf numFmtId="0" fontId="0" fillId="33" borderId="0" xfId="0" applyFill="1" applyAlignment="1">
      <alignment horizontal="center" vertical="top"/>
    </xf>
    <xf numFmtId="0" fontId="9" fillId="0" borderId="17" xfId="0" applyFont="1" applyFill="1" applyBorder="1" applyAlignment="1">
      <alignment/>
    </xf>
    <xf numFmtId="0" fontId="8" fillId="0" borderId="73" xfId="0" applyFont="1" applyBorder="1" applyAlignment="1">
      <alignment/>
    </xf>
    <xf numFmtId="0" fontId="8" fillId="33" borderId="0" xfId="0" applyFont="1" applyFill="1" applyBorder="1" applyAlignment="1">
      <alignment vertical="top" wrapText="1"/>
    </xf>
    <xf numFmtId="0" fontId="0" fillId="36" borderId="15" xfId="0" applyFill="1" applyBorder="1" applyAlignment="1">
      <alignment horizontal="center" vertical="center"/>
    </xf>
    <xf numFmtId="0" fontId="0" fillId="36" borderId="80" xfId="0" applyFill="1" applyBorder="1" applyAlignment="1">
      <alignment horizontal="center" vertical="center"/>
    </xf>
    <xf numFmtId="0" fontId="0" fillId="36" borderId="57" xfId="0" applyFill="1" applyBorder="1" applyAlignment="1">
      <alignment horizontal="center" vertical="center"/>
    </xf>
    <xf numFmtId="0" fontId="0" fillId="36" borderId="60" xfId="0" applyFill="1" applyBorder="1" applyAlignment="1">
      <alignment horizontal="center" vertical="center"/>
    </xf>
    <xf numFmtId="0" fontId="0" fillId="36" borderId="45" xfId="0" applyFill="1" applyBorder="1" applyAlignment="1">
      <alignment horizontal="center" vertical="center"/>
    </xf>
    <xf numFmtId="0" fontId="8" fillId="36" borderId="119" xfId="0" applyFont="1" applyFill="1" applyBorder="1" applyAlignment="1">
      <alignment horizontal="center" vertical="center"/>
    </xf>
    <xf numFmtId="0" fontId="0" fillId="0" borderId="116" xfId="0" applyBorder="1" applyAlignment="1">
      <alignment horizontal="center" vertical="center"/>
    </xf>
    <xf numFmtId="0" fontId="0" fillId="0" borderId="137" xfId="0" applyBorder="1" applyAlignment="1">
      <alignment horizontal="center" vertical="center"/>
    </xf>
    <xf numFmtId="0" fontId="0" fillId="36" borderId="37" xfId="0" applyFill="1" applyBorder="1" applyAlignment="1">
      <alignment horizontal="center" vertical="center"/>
    </xf>
    <xf numFmtId="0" fontId="0" fillId="36" borderId="51" xfId="0" applyFill="1" applyBorder="1" applyAlignment="1">
      <alignment horizontal="center" vertical="center"/>
    </xf>
    <xf numFmtId="0" fontId="0" fillId="36" borderId="63" xfId="0" applyFill="1" applyBorder="1" applyAlignment="1">
      <alignment horizontal="center" vertical="center"/>
    </xf>
    <xf numFmtId="0" fontId="8" fillId="36" borderId="44" xfId="0" applyFont="1" applyFill="1" applyBorder="1" applyAlignment="1">
      <alignment horizontal="center" vertical="center"/>
    </xf>
    <xf numFmtId="0" fontId="41" fillId="36" borderId="61" xfId="0" applyFont="1" applyFill="1" applyBorder="1" applyAlignment="1">
      <alignment horizontal="center" vertical="center"/>
    </xf>
    <xf numFmtId="0" fontId="41" fillId="36" borderId="58" xfId="0" applyFont="1" applyFill="1" applyBorder="1" applyAlignment="1">
      <alignment horizontal="center" vertical="center"/>
    </xf>
    <xf numFmtId="0" fontId="41" fillId="36" borderId="138" xfId="0" applyFont="1" applyFill="1" applyBorder="1" applyAlignment="1">
      <alignment horizontal="center" vertical="center"/>
    </xf>
    <xf numFmtId="0" fontId="41" fillId="36" borderId="51"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30" xfId="0" applyFont="1" applyBorder="1" applyAlignment="1">
      <alignment wrapText="1"/>
    </xf>
    <xf numFmtId="0" fontId="8" fillId="0" borderId="31" xfId="0" applyFont="1" applyBorder="1" applyAlignment="1">
      <alignment wrapText="1"/>
    </xf>
    <xf numFmtId="0" fontId="8" fillId="0" borderId="33" xfId="53" applyFont="1" applyBorder="1" applyAlignment="1">
      <alignment horizontal="center" vertical="center"/>
      <protection/>
    </xf>
    <xf numFmtId="0" fontId="12" fillId="0" borderId="139" xfId="53" applyFont="1" applyBorder="1" applyAlignment="1">
      <alignment horizontal="center" vertical="center"/>
      <protection/>
    </xf>
    <xf numFmtId="0" fontId="44" fillId="0" borderId="140" xfId="0" applyNumberFormat="1" applyFont="1" applyFill="1" applyBorder="1" applyAlignment="1">
      <alignment/>
    </xf>
    <xf numFmtId="0" fontId="43" fillId="0" borderId="141" xfId="0" applyNumberFormat="1" applyFont="1" applyFill="1" applyBorder="1" applyAlignment="1">
      <alignment/>
    </xf>
    <xf numFmtId="0" fontId="11" fillId="0" borderId="142" xfId="53" applyFont="1" applyBorder="1">
      <alignment/>
      <protection/>
    </xf>
    <xf numFmtId="0" fontId="28" fillId="0" borderId="30" xfId="0" applyFont="1" applyBorder="1" applyAlignment="1">
      <alignment/>
    </xf>
    <xf numFmtId="0" fontId="0" fillId="0" borderId="0" xfId="0" applyFill="1" applyBorder="1" applyAlignment="1">
      <alignment horizontal="center" vertical="center"/>
    </xf>
    <xf numFmtId="0" fontId="0" fillId="0" borderId="59" xfId="0" applyFill="1" applyBorder="1" applyAlignment="1">
      <alignment horizontal="center" vertical="center"/>
    </xf>
    <xf numFmtId="0" fontId="67" fillId="0" borderId="0" xfId="0" applyFont="1" applyAlignment="1">
      <alignment horizontal="center"/>
    </xf>
    <xf numFmtId="0" fontId="68" fillId="45" borderId="26" xfId="0" applyFont="1" applyFill="1" applyBorder="1" applyAlignment="1">
      <alignment horizontal="left" vertical="center" wrapText="1"/>
    </xf>
    <xf numFmtId="0" fontId="36" fillId="46" borderId="26" xfId="0" applyFont="1" applyFill="1" applyBorder="1" applyAlignment="1">
      <alignment horizontal="left" vertical="center" wrapText="1"/>
    </xf>
    <xf numFmtId="0" fontId="8" fillId="0" borderId="30" xfId="0" applyFont="1" applyBorder="1" applyAlignment="1">
      <alignment horizontal="left" wrapText="1"/>
    </xf>
    <xf numFmtId="0" fontId="8" fillId="0" borderId="31" xfId="0" applyFont="1" applyBorder="1" applyAlignment="1">
      <alignment horizontal="left" wrapText="1"/>
    </xf>
    <xf numFmtId="0" fontId="7" fillId="39" borderId="30" xfId="0" applyFont="1" applyFill="1" applyBorder="1" applyAlignment="1">
      <alignment horizontal="left" wrapText="1"/>
    </xf>
    <xf numFmtId="0" fontId="7" fillId="39" borderId="30" xfId="0" applyFont="1" applyFill="1" applyBorder="1" applyAlignment="1">
      <alignment horizontal="left"/>
    </xf>
    <xf numFmtId="0" fontId="7" fillId="39" borderId="31" xfId="0" applyFont="1" applyFill="1" applyBorder="1" applyAlignment="1">
      <alignment horizontal="left"/>
    </xf>
    <xf numFmtId="0" fontId="8" fillId="0" borderId="30" xfId="0" applyFont="1" applyFill="1" applyBorder="1" applyAlignment="1">
      <alignment horizontal="left" wrapText="1"/>
    </xf>
    <xf numFmtId="0" fontId="8" fillId="0" borderId="31" xfId="0" applyFont="1" applyFill="1" applyBorder="1" applyAlignment="1">
      <alignment horizontal="left" wrapText="1"/>
    </xf>
    <xf numFmtId="0" fontId="39" fillId="0" borderId="30" xfId="0" applyFont="1" applyBorder="1" applyAlignment="1">
      <alignment horizontal="left" wrapText="1"/>
    </xf>
    <xf numFmtId="0" fontId="39" fillId="0" borderId="31" xfId="0" applyFont="1" applyBorder="1" applyAlignment="1">
      <alignment horizontal="left" wrapText="1"/>
    </xf>
    <xf numFmtId="0" fontId="7" fillId="35" borderId="30" xfId="0" applyFont="1" applyFill="1" applyBorder="1" applyAlignment="1">
      <alignment horizontal="left" vertical="top" wrapText="1"/>
    </xf>
    <xf numFmtId="0" fontId="7" fillId="35" borderId="31" xfId="0" applyFont="1" applyFill="1" applyBorder="1" applyAlignment="1">
      <alignment horizontal="left" vertical="top" wrapText="1"/>
    </xf>
    <xf numFmtId="0" fontId="8" fillId="0" borderId="30" xfId="53" applyFont="1" applyBorder="1" applyAlignment="1">
      <alignment horizontal="left" wrapText="1"/>
      <protection/>
    </xf>
    <xf numFmtId="0" fontId="8" fillId="0" borderId="31" xfId="53" applyFont="1" applyBorder="1" applyAlignment="1">
      <alignment horizontal="left" wrapText="1"/>
      <protection/>
    </xf>
    <xf numFmtId="0" fontId="7" fillId="37" borderId="30" xfId="0" applyFont="1" applyFill="1" applyBorder="1" applyAlignment="1">
      <alignment horizontal="left" wrapText="1"/>
    </xf>
    <xf numFmtId="0" fontId="7" fillId="37" borderId="31" xfId="0" applyFont="1" applyFill="1" applyBorder="1" applyAlignment="1">
      <alignment horizontal="left" wrapText="1"/>
    </xf>
    <xf numFmtId="0" fontId="7" fillId="0" borderId="30" xfId="0" applyFont="1" applyBorder="1" applyAlignment="1">
      <alignment horizontal="left" wrapText="1"/>
    </xf>
    <xf numFmtId="0" fontId="7" fillId="0" borderId="31" xfId="0" applyFont="1" applyBorder="1" applyAlignment="1">
      <alignment horizontal="left"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0" xfId="0" applyFont="1" applyBorder="1" applyAlignment="1">
      <alignment wrapText="1"/>
    </xf>
    <xf numFmtId="0" fontId="8" fillId="0" borderId="31" xfId="0" applyFont="1" applyBorder="1" applyAlignment="1">
      <alignment wrapText="1"/>
    </xf>
    <xf numFmtId="0" fontId="27" fillId="0" borderId="0" xfId="0" applyFont="1" applyFill="1" applyBorder="1" applyAlignment="1">
      <alignment horizontal="left" vertical="top" wrapText="1"/>
    </xf>
    <xf numFmtId="0" fontId="40" fillId="35" borderId="19" xfId="0" applyFont="1" applyFill="1" applyBorder="1" applyAlignment="1">
      <alignment horizontal="center"/>
    </xf>
    <xf numFmtId="0" fontId="40" fillId="35" borderId="143" xfId="0" applyFont="1" applyFill="1" applyBorder="1" applyAlignment="1">
      <alignment horizontal="center"/>
    </xf>
    <xf numFmtId="0" fontId="40" fillId="35" borderId="37" xfId="0" applyFont="1" applyFill="1" applyBorder="1" applyAlignment="1">
      <alignment horizontal="center"/>
    </xf>
    <xf numFmtId="0" fontId="40" fillId="35" borderId="51" xfId="0" applyFont="1" applyFill="1" applyBorder="1" applyAlignment="1">
      <alignment horizontal="center"/>
    </xf>
    <xf numFmtId="0" fontId="40" fillId="35" borderId="63" xfId="0" applyFont="1" applyFill="1" applyBorder="1" applyAlignment="1">
      <alignment horizontal="center"/>
    </xf>
    <xf numFmtId="0" fontId="0" fillId="0" borderId="0" xfId="0" applyBorder="1" applyAlignment="1">
      <alignment horizontal="center" vertical="center"/>
    </xf>
    <xf numFmtId="0" fontId="18" fillId="33" borderId="0" xfId="0" applyFont="1" applyFill="1" applyBorder="1" applyAlignment="1">
      <alignment horizontal="left" vertical="top" wrapText="1"/>
    </xf>
    <xf numFmtId="0" fontId="4" fillId="0" borderId="37" xfId="0" applyFont="1" applyBorder="1" applyAlignment="1">
      <alignment horizontal="left"/>
    </xf>
    <xf numFmtId="0" fontId="4" fillId="0" borderId="51" xfId="0" applyFont="1" applyBorder="1" applyAlignment="1">
      <alignment horizontal="left"/>
    </xf>
    <xf numFmtId="0" fontId="4" fillId="0" borderId="63" xfId="0" applyFont="1" applyBorder="1" applyAlignment="1">
      <alignment horizontal="left"/>
    </xf>
    <xf numFmtId="0" fontId="0" fillId="0" borderId="118" xfId="0" applyBorder="1" applyAlignment="1">
      <alignment horizontal="center" vertical="center"/>
    </xf>
    <xf numFmtId="0" fontId="0" fillId="0" borderId="0" xfId="0" applyFont="1" applyBorder="1" applyAlignment="1" quotePrefix="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wrapText="1"/>
    </xf>
    <xf numFmtId="0" fontId="17" fillId="37" borderId="37" xfId="0" applyFont="1" applyFill="1" applyBorder="1" applyAlignment="1">
      <alignment horizontal="left" vertical="center" wrapText="1"/>
    </xf>
    <xf numFmtId="0" fontId="17" fillId="37" borderId="51" xfId="0" applyFont="1" applyFill="1" applyBorder="1" applyAlignment="1">
      <alignment horizontal="left" vertical="center" wrapText="1"/>
    </xf>
    <xf numFmtId="0" fontId="0" fillId="0" borderId="37" xfId="0" applyFont="1" applyBorder="1" applyAlignment="1">
      <alignment horizontal="left"/>
    </xf>
    <xf numFmtId="0" fontId="0" fillId="0" borderId="51" xfId="0" applyFont="1" applyBorder="1" applyAlignment="1">
      <alignment horizontal="left"/>
    </xf>
    <xf numFmtId="0" fontId="0" fillId="0" borderId="63" xfId="0" applyFont="1" applyBorder="1" applyAlignment="1">
      <alignment horizontal="left"/>
    </xf>
    <xf numFmtId="0" fontId="0" fillId="0" borderId="35" xfId="0" applyBorder="1" applyAlignment="1">
      <alignment horizontal="center" vertical="center"/>
    </xf>
    <xf numFmtId="0" fontId="0" fillId="0" borderId="70" xfId="0" applyBorder="1" applyAlignment="1">
      <alignment horizontal="center" vertical="center"/>
    </xf>
    <xf numFmtId="0" fontId="44" fillId="0" borderId="37" xfId="0" applyFont="1" applyBorder="1" applyAlignment="1">
      <alignment horizontal="left"/>
    </xf>
    <xf numFmtId="0" fontId="44" fillId="0" borderId="51" xfId="0" applyFont="1" applyBorder="1" applyAlignment="1">
      <alignment horizontal="left"/>
    </xf>
    <xf numFmtId="0" fontId="13" fillId="0" borderId="144" xfId="0" applyFont="1" applyBorder="1" applyAlignment="1">
      <alignment horizontal="center" vertical="center"/>
    </xf>
    <xf numFmtId="0" fontId="13" fillId="0" borderId="131" xfId="0" applyFont="1" applyBorder="1" applyAlignment="1">
      <alignment horizontal="center" vertical="center"/>
    </xf>
    <xf numFmtId="0" fontId="13" fillId="0" borderId="126" xfId="0" applyFont="1" applyBorder="1" applyAlignment="1">
      <alignment horizontal="center" vertical="center"/>
    </xf>
    <xf numFmtId="0" fontId="13" fillId="0" borderId="35"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0" fillId="33" borderId="0" xfId="0" applyFill="1" applyAlignment="1">
      <alignment horizontal="left" vertical="top" wrapText="1"/>
    </xf>
    <xf numFmtId="0" fontId="13" fillId="0" borderId="145" xfId="0" applyFont="1" applyBorder="1" applyAlignment="1">
      <alignment horizontal="center" vertical="center"/>
    </xf>
    <xf numFmtId="0" fontId="13" fillId="0" borderId="71" xfId="0" applyFont="1" applyBorder="1" applyAlignment="1">
      <alignment horizontal="center" vertical="center"/>
    </xf>
    <xf numFmtId="0" fontId="13" fillId="0" borderId="117" xfId="0" applyFont="1" applyBorder="1" applyAlignment="1">
      <alignment horizontal="center" vertical="center"/>
    </xf>
    <xf numFmtId="0" fontId="13" fillId="0" borderId="121" xfId="0" applyFont="1" applyBorder="1" applyAlignment="1">
      <alignment horizontal="center" vertical="center"/>
    </xf>
    <xf numFmtId="0" fontId="13" fillId="0" borderId="146" xfId="0" applyFont="1" applyBorder="1" applyAlignment="1">
      <alignment horizontal="center" vertical="center"/>
    </xf>
    <xf numFmtId="0" fontId="13" fillId="0" borderId="116" xfId="0" applyFont="1" applyBorder="1" applyAlignment="1">
      <alignment horizontal="center" vertical="center"/>
    </xf>
    <xf numFmtId="0" fontId="13" fillId="0" borderId="147" xfId="0" applyFont="1" applyBorder="1" applyAlignment="1">
      <alignment horizontal="center" vertical="center"/>
    </xf>
    <xf numFmtId="0" fontId="13" fillId="0" borderId="148" xfId="0" applyFont="1" applyBorder="1" applyAlignment="1">
      <alignment horizontal="center" vertical="center"/>
    </xf>
    <xf numFmtId="0" fontId="13" fillId="0" borderId="47" xfId="0" applyFont="1" applyBorder="1" applyAlignment="1">
      <alignment horizontal="center" vertical="center"/>
    </xf>
    <xf numFmtId="0" fontId="13" fillId="0" borderId="32" xfId="0" applyFont="1" applyBorder="1" applyAlignment="1">
      <alignment horizontal="center" vertical="center"/>
    </xf>
    <xf numFmtId="0" fontId="13" fillId="0" borderId="37" xfId="0" applyFont="1" applyBorder="1" applyAlignment="1">
      <alignment horizontal="left"/>
    </xf>
    <xf numFmtId="0" fontId="13" fillId="0" borderId="51" xfId="0" applyFont="1" applyBorder="1" applyAlignment="1">
      <alignment horizontal="left"/>
    </xf>
    <xf numFmtId="0" fontId="13" fillId="0" borderId="137" xfId="0" applyFont="1" applyBorder="1" applyAlignment="1">
      <alignment horizontal="center" vertical="center"/>
    </xf>
    <xf numFmtId="0" fontId="0" fillId="0" borderId="69" xfId="0" applyBorder="1" applyAlignment="1">
      <alignment horizontal="center" vertical="center"/>
    </xf>
    <xf numFmtId="0" fontId="42" fillId="36" borderId="125" xfId="0" applyFont="1" applyFill="1" applyBorder="1" applyAlignment="1">
      <alignment horizontal="center" vertical="center"/>
    </xf>
    <xf numFmtId="0" fontId="0" fillId="36" borderId="34" xfId="0" applyFill="1" applyBorder="1" applyAlignment="1">
      <alignment horizontal="center" vertical="center"/>
    </xf>
    <xf numFmtId="0" fontId="0" fillId="36" borderId="58" xfId="0" applyFill="1" applyBorder="1" applyAlignment="1">
      <alignment horizontal="center" vertical="center"/>
    </xf>
    <xf numFmtId="0" fontId="0" fillId="36" borderId="118" xfId="0" applyFill="1" applyBorder="1" applyAlignment="1">
      <alignment horizontal="center" vertical="center"/>
    </xf>
    <xf numFmtId="0" fontId="0" fillId="36" borderId="0" xfId="0" applyFill="1" applyBorder="1" applyAlignment="1">
      <alignment horizontal="center" vertical="center"/>
    </xf>
    <xf numFmtId="0" fontId="0" fillId="36" borderId="59" xfId="0" applyFill="1" applyBorder="1" applyAlignment="1">
      <alignment horizontal="center" vertical="center"/>
    </xf>
    <xf numFmtId="0" fontId="0" fillId="36" borderId="122" xfId="0" applyFill="1" applyBorder="1" applyAlignment="1">
      <alignment horizontal="center" vertical="center"/>
    </xf>
    <xf numFmtId="0" fontId="0" fillId="36" borderId="81" xfId="0" applyFill="1" applyBorder="1" applyAlignment="1">
      <alignment horizontal="center" vertical="center"/>
    </xf>
    <xf numFmtId="0" fontId="0" fillId="36" borderId="82" xfId="0" applyFill="1" applyBorder="1" applyAlignment="1">
      <alignment horizontal="center" vertical="center"/>
    </xf>
    <xf numFmtId="0" fontId="0" fillId="0" borderId="51" xfId="0" applyBorder="1" applyAlignment="1">
      <alignment horizontal="left"/>
    </xf>
    <xf numFmtId="0" fontId="0" fillId="0" borderId="71" xfId="0" applyBorder="1" applyAlignment="1">
      <alignment horizontal="center" vertical="center"/>
    </xf>
    <xf numFmtId="0" fontId="0" fillId="0" borderId="117" xfId="0" applyBorder="1" applyAlignment="1">
      <alignment horizontal="center" vertical="center"/>
    </xf>
    <xf numFmtId="0" fontId="0" fillId="0" borderId="121" xfId="0" applyBorder="1" applyAlignment="1">
      <alignment horizontal="center" vertical="center"/>
    </xf>
    <xf numFmtId="0" fontId="50" fillId="36" borderId="125" xfId="0" applyFont="1" applyFill="1" applyBorder="1" applyAlignment="1">
      <alignment horizontal="center" vertical="center"/>
    </xf>
    <xf numFmtId="0" fontId="50" fillId="36" borderId="34" xfId="0" applyFont="1" applyFill="1" applyBorder="1" applyAlignment="1">
      <alignment horizontal="center" vertical="center"/>
    </xf>
    <xf numFmtId="0" fontId="50" fillId="36" borderId="58" xfId="0" applyFont="1" applyFill="1" applyBorder="1" applyAlignment="1">
      <alignment horizontal="center" vertical="center"/>
    </xf>
    <xf numFmtId="0" fontId="50" fillId="36" borderId="118" xfId="0" applyFont="1" applyFill="1" applyBorder="1" applyAlignment="1">
      <alignment horizontal="center" vertical="center"/>
    </xf>
    <xf numFmtId="0" fontId="50" fillId="36" borderId="0" xfId="0" applyFont="1" applyFill="1" applyBorder="1" applyAlignment="1">
      <alignment horizontal="center" vertical="center"/>
    </xf>
    <xf numFmtId="0" fontId="50" fillId="36" borderId="59" xfId="0" applyFont="1" applyFill="1" applyBorder="1" applyAlignment="1">
      <alignment horizontal="center" vertical="center"/>
    </xf>
    <xf numFmtId="0" fontId="50" fillId="36" borderId="122" xfId="0" applyFont="1" applyFill="1" applyBorder="1" applyAlignment="1">
      <alignment horizontal="center" vertical="center"/>
    </xf>
    <xf numFmtId="0" fontId="50" fillId="36" borderId="81" xfId="0" applyFont="1" applyFill="1" applyBorder="1" applyAlignment="1">
      <alignment horizontal="center" vertical="center"/>
    </xf>
    <xf numFmtId="0" fontId="50" fillId="36" borderId="82" xfId="0" applyFont="1" applyFill="1" applyBorder="1" applyAlignment="1">
      <alignment horizontal="center" vertical="center"/>
    </xf>
    <xf numFmtId="0" fontId="17" fillId="37" borderId="100" xfId="0" applyFont="1" applyFill="1" applyBorder="1" applyAlignment="1">
      <alignment horizontal="left" vertical="center" wrapText="1"/>
    </xf>
    <xf numFmtId="0" fontId="7" fillId="0" borderId="30" xfId="0" applyFont="1" applyBorder="1" applyAlignment="1">
      <alignment wrapText="1"/>
    </xf>
    <xf numFmtId="0" fontId="7" fillId="0" borderId="31" xfId="0" applyFont="1" applyBorder="1" applyAlignment="1">
      <alignment wrapText="1"/>
    </xf>
    <xf numFmtId="0" fontId="8" fillId="33" borderId="0" xfId="0" applyFont="1" applyFill="1" applyBorder="1" applyAlignment="1">
      <alignment horizontal="left" vertical="top" wrapText="1"/>
    </xf>
    <xf numFmtId="0" fontId="45" fillId="36" borderId="15" xfId="0" applyFont="1" applyFill="1" applyBorder="1" applyAlignment="1">
      <alignment horizontal="center" vertical="center"/>
    </xf>
    <xf numFmtId="0" fontId="0" fillId="0" borderId="80" xfId="0" applyBorder="1" applyAlignment="1">
      <alignment/>
    </xf>
    <xf numFmtId="0" fontId="0" fillId="0" borderId="61" xfId="0" applyBorder="1" applyAlignment="1">
      <alignment/>
    </xf>
    <xf numFmtId="0" fontId="0" fillId="0" borderId="17" xfId="0" applyBorder="1" applyAlignment="1">
      <alignment/>
    </xf>
    <xf numFmtId="0" fontId="0" fillId="0" borderId="0" xfId="0" applyBorder="1" applyAlignment="1">
      <alignment/>
    </xf>
    <xf numFmtId="0" fontId="0" fillId="0" borderId="59" xfId="0" applyBorder="1" applyAlignment="1">
      <alignment/>
    </xf>
    <xf numFmtId="0" fontId="0" fillId="0" borderId="16" xfId="0" applyBorder="1" applyAlignment="1">
      <alignment/>
    </xf>
    <xf numFmtId="0" fontId="0" fillId="0" borderId="81" xfId="0" applyBorder="1" applyAlignment="1">
      <alignment/>
    </xf>
    <xf numFmtId="0" fontId="0" fillId="0" borderId="82" xfId="0" applyBorder="1" applyAlignment="1">
      <alignment/>
    </xf>
    <xf numFmtId="0" fontId="46" fillId="36" borderId="118"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46" fillId="36" borderId="59" xfId="0" applyFont="1" applyFill="1" applyBorder="1" applyAlignment="1">
      <alignment horizontal="center" vertical="center" wrapText="1"/>
    </xf>
    <xf numFmtId="0" fontId="46" fillId="36" borderId="122" xfId="0" applyFont="1" applyFill="1" applyBorder="1" applyAlignment="1">
      <alignment horizontal="center" vertical="center" wrapText="1"/>
    </xf>
    <xf numFmtId="0" fontId="46" fillId="36" borderId="81" xfId="0" applyFont="1" applyFill="1" applyBorder="1" applyAlignment="1">
      <alignment horizontal="center" vertical="center" wrapText="1"/>
    </xf>
    <xf numFmtId="0" fontId="46" fillId="36" borderId="82" xfId="0" applyFont="1" applyFill="1" applyBorder="1" applyAlignment="1">
      <alignment horizontal="center" vertical="center" wrapText="1"/>
    </xf>
    <xf numFmtId="0" fontId="18" fillId="33" borderId="0" xfId="0" applyFont="1" applyFill="1" applyAlignment="1">
      <alignment horizontal="left" wrapText="1"/>
    </xf>
    <xf numFmtId="0" fontId="45" fillId="36" borderId="125" xfId="0" applyFont="1" applyFill="1" applyBorder="1" applyAlignment="1">
      <alignment horizontal="center" vertical="center" wrapText="1"/>
    </xf>
    <xf numFmtId="0" fontId="45" fillId="36" borderId="34" xfId="0" applyFont="1" applyFill="1" applyBorder="1" applyAlignment="1">
      <alignment horizontal="center" vertical="center" wrapText="1"/>
    </xf>
    <xf numFmtId="0" fontId="45" fillId="36" borderId="58" xfId="0" applyFont="1" applyFill="1" applyBorder="1" applyAlignment="1">
      <alignment horizontal="center" vertical="center" wrapText="1"/>
    </xf>
    <xf numFmtId="0" fontId="45" fillId="36" borderId="118" xfId="0" applyFont="1" applyFill="1" applyBorder="1" applyAlignment="1">
      <alignment horizontal="center" vertical="center" wrapText="1"/>
    </xf>
    <xf numFmtId="0" fontId="45" fillId="36" borderId="0" xfId="0" applyFont="1" applyFill="1" applyBorder="1" applyAlignment="1">
      <alignment horizontal="center" vertical="center" wrapText="1"/>
    </xf>
    <xf numFmtId="0" fontId="45" fillId="36" borderId="59" xfId="0" applyFont="1" applyFill="1" applyBorder="1" applyAlignment="1">
      <alignment horizontal="center" vertical="center" wrapText="1"/>
    </xf>
    <xf numFmtId="0" fontId="45" fillId="36" borderId="122" xfId="0" applyFont="1" applyFill="1" applyBorder="1" applyAlignment="1">
      <alignment horizontal="center" vertical="center" wrapText="1"/>
    </xf>
    <xf numFmtId="0" fontId="45" fillId="36" borderId="81" xfId="0" applyFont="1" applyFill="1" applyBorder="1" applyAlignment="1">
      <alignment horizontal="center" vertical="center" wrapText="1"/>
    </xf>
    <xf numFmtId="0" fontId="45" fillId="36" borderId="82" xfId="0" applyFont="1" applyFill="1" applyBorder="1" applyAlignment="1">
      <alignment horizontal="center" vertical="center" wrapText="1"/>
    </xf>
    <xf numFmtId="0" fontId="0" fillId="0" borderId="31" xfId="0" applyBorder="1" applyAlignment="1">
      <alignment wrapText="1"/>
    </xf>
    <xf numFmtId="0" fontId="0" fillId="0" borderId="34" xfId="0" applyBorder="1" applyAlignment="1">
      <alignment horizontal="center" vertical="center"/>
    </xf>
    <xf numFmtId="0" fontId="0" fillId="0" borderId="81" xfId="0" applyBorder="1" applyAlignment="1">
      <alignment horizontal="center" vertical="center"/>
    </xf>
    <xf numFmtId="0" fontId="7" fillId="0" borderId="37" xfId="0" applyFont="1" applyBorder="1" applyAlignment="1">
      <alignment horizontal="left"/>
    </xf>
    <xf numFmtId="0" fontId="7" fillId="0" borderId="51" xfId="0" applyFont="1" applyBorder="1" applyAlignment="1">
      <alignment horizontal="left"/>
    </xf>
    <xf numFmtId="0" fontId="14" fillId="37" borderId="37" xfId="0" applyFont="1" applyFill="1" applyBorder="1" applyAlignment="1">
      <alignment horizontal="left" vertical="center" wrapText="1"/>
    </xf>
    <xf numFmtId="0" fontId="14" fillId="37" borderId="51" xfId="0" applyFont="1" applyFill="1" applyBorder="1" applyAlignment="1">
      <alignment horizontal="left" vertical="center" wrapText="1"/>
    </xf>
    <xf numFmtId="0" fontId="8" fillId="0" borderId="35" xfId="53" applyFont="1" applyBorder="1" applyAlignment="1">
      <alignment horizontal="center" vertical="center"/>
      <protection/>
    </xf>
    <xf numFmtId="0" fontId="8" fillId="0" borderId="70" xfId="53" applyFont="1" applyBorder="1" applyAlignment="1">
      <alignment horizontal="center" vertical="center"/>
      <protection/>
    </xf>
    <xf numFmtId="0" fontId="7" fillId="0" borderId="35" xfId="53" applyFont="1" applyBorder="1" applyAlignment="1">
      <alignment horizontal="center" vertical="center"/>
      <protection/>
    </xf>
    <xf numFmtId="0" fontId="7" fillId="0" borderId="70" xfId="53" applyFont="1" applyBorder="1" applyAlignment="1">
      <alignment horizontal="center" vertical="center"/>
      <protection/>
    </xf>
    <xf numFmtId="0" fontId="7" fillId="0" borderId="69" xfId="53" applyFont="1" applyBorder="1" applyAlignment="1">
      <alignment horizontal="center" vertical="center"/>
      <protection/>
    </xf>
    <xf numFmtId="0" fontId="8" fillId="0" borderId="69" xfId="53" applyFont="1" applyBorder="1" applyAlignment="1">
      <alignment horizontal="center" vertical="center"/>
      <protection/>
    </xf>
    <xf numFmtId="0" fontId="7" fillId="0" borderId="35" xfId="53" applyFont="1" applyFill="1" applyBorder="1" applyAlignment="1">
      <alignment horizontal="center" vertical="center"/>
      <protection/>
    </xf>
    <xf numFmtId="0" fontId="7" fillId="0" borderId="70" xfId="53" applyFont="1" applyFill="1" applyBorder="1" applyAlignment="1">
      <alignment horizontal="center" vertical="center"/>
      <protection/>
    </xf>
    <xf numFmtId="0" fontId="8" fillId="0" borderId="114" xfId="53" applyFont="1" applyBorder="1" applyAlignment="1">
      <alignment horizontal="center" vertical="center"/>
      <protection/>
    </xf>
    <xf numFmtId="0" fontId="8" fillId="0" borderId="107" xfId="53" applyFont="1" applyBorder="1" applyAlignment="1">
      <alignment horizontal="center" vertical="center"/>
      <protection/>
    </xf>
    <xf numFmtId="0" fontId="8" fillId="0" borderId="149" xfId="53" applyFont="1" applyBorder="1" applyAlignment="1">
      <alignment horizontal="center" vertical="center"/>
      <protection/>
    </xf>
    <xf numFmtId="0" fontId="8" fillId="0" borderId="109" xfId="53" applyFont="1" applyBorder="1" applyAlignment="1">
      <alignment horizontal="center" vertical="center"/>
      <protection/>
    </xf>
    <xf numFmtId="0" fontId="8" fillId="0" borderId="150" xfId="53" applyFont="1" applyBorder="1" applyAlignment="1">
      <alignment horizontal="center" vertical="center"/>
      <protection/>
    </xf>
    <xf numFmtId="0" fontId="8" fillId="0" borderId="90" xfId="53" applyFont="1" applyBorder="1" applyAlignment="1">
      <alignment horizontal="center" vertical="center"/>
      <protection/>
    </xf>
    <xf numFmtId="0" fontId="8" fillId="0" borderId="118" xfId="53" applyFont="1" applyFill="1" applyBorder="1" applyAlignment="1">
      <alignment horizontal="left" vertical="center"/>
      <protection/>
    </xf>
    <xf numFmtId="0" fontId="13" fillId="0" borderId="90" xfId="53" applyBorder="1">
      <alignment/>
      <protection/>
    </xf>
    <xf numFmtId="0" fontId="27" fillId="0" borderId="81" xfId="53" applyFont="1" applyFill="1" applyBorder="1" applyAlignment="1">
      <alignment horizontal="left" vertical="top" wrapText="1"/>
      <protection/>
    </xf>
    <xf numFmtId="0" fontId="8" fillId="39" borderId="151" xfId="53" applyFont="1" applyFill="1" applyBorder="1" applyAlignment="1">
      <alignment horizontal="center" vertical="center"/>
      <protection/>
    </xf>
    <xf numFmtId="0" fontId="8" fillId="39" borderId="48" xfId="53" applyFont="1" applyFill="1" applyBorder="1" applyAlignment="1">
      <alignment horizontal="center" vertical="center"/>
      <protection/>
    </xf>
    <xf numFmtId="0" fontId="8" fillId="39" borderId="49" xfId="53" applyFont="1" applyFill="1" applyBorder="1" applyAlignment="1">
      <alignment horizontal="center" vertical="center"/>
      <protection/>
    </xf>
    <xf numFmtId="0" fontId="8" fillId="0" borderId="109" xfId="53" applyFont="1" applyFill="1" applyBorder="1" applyAlignment="1">
      <alignment horizontal="center" vertical="center"/>
      <protection/>
    </xf>
    <xf numFmtId="0" fontId="8" fillId="0" borderId="90" xfId="53" applyFont="1" applyFill="1" applyBorder="1" applyAlignment="1">
      <alignment horizontal="center" vertical="center"/>
      <protection/>
    </xf>
    <xf numFmtId="0" fontId="8" fillId="0" borderId="114" xfId="53" applyFont="1" applyFill="1" applyBorder="1" applyAlignment="1">
      <alignment horizontal="center" vertical="center"/>
      <protection/>
    </xf>
    <xf numFmtId="0" fontId="8" fillId="0" borderId="149" xfId="53" applyFont="1" applyFill="1" applyBorder="1" applyAlignment="1">
      <alignment horizontal="center" vertical="center"/>
      <protection/>
    </xf>
    <xf numFmtId="0" fontId="8" fillId="0" borderId="35" xfId="53" applyFont="1" applyFill="1" applyBorder="1" applyAlignment="1">
      <alignment horizontal="center" vertical="center"/>
      <protection/>
    </xf>
    <xf numFmtId="0" fontId="8" fillId="0" borderId="70" xfId="53" applyFont="1" applyFill="1" applyBorder="1" applyAlignment="1">
      <alignment horizontal="center" vertical="center"/>
      <protection/>
    </xf>
    <xf numFmtId="0" fontId="0" fillId="0" borderId="69" xfId="0" applyBorder="1" applyAlignment="1">
      <alignment/>
    </xf>
    <xf numFmtId="0" fontId="0" fillId="0" borderId="70" xfId="0" applyBorder="1" applyAlignment="1">
      <alignment/>
    </xf>
    <xf numFmtId="0" fontId="13" fillId="0" borderId="26" xfId="53" applyBorder="1" applyAlignment="1">
      <alignment horizontal="center"/>
      <protection/>
    </xf>
    <xf numFmtId="0" fontId="13" fillId="0" borderId="37" xfId="53" applyFont="1" applyBorder="1" applyAlignment="1">
      <alignment horizontal="left"/>
      <protection/>
    </xf>
    <xf numFmtId="0" fontId="13" fillId="0" borderId="51" xfId="53" applyFont="1" applyBorder="1" applyAlignment="1">
      <alignment horizontal="left"/>
      <protection/>
    </xf>
    <xf numFmtId="0" fontId="13" fillId="0" borderId="63" xfId="53" applyFont="1" applyBorder="1" applyAlignment="1">
      <alignment horizontal="left"/>
      <protection/>
    </xf>
    <xf numFmtId="0" fontId="13" fillId="0" borderId="19" xfId="53" applyNumberFormat="1" applyFont="1" applyFill="1" applyBorder="1" applyAlignment="1">
      <alignment horizontal="center"/>
      <protection/>
    </xf>
    <xf numFmtId="0" fontId="13" fillId="0" borderId="143" xfId="53" applyNumberFormat="1" applyFill="1" applyBorder="1" applyAlignment="1">
      <alignment horizontal="center"/>
      <protection/>
    </xf>
    <xf numFmtId="0" fontId="13" fillId="0" borderId="152" xfId="53" applyNumberFormat="1" applyFill="1" applyBorder="1" applyAlignment="1">
      <alignment horizontal="center"/>
      <protection/>
    </xf>
    <xf numFmtId="0" fontId="30" fillId="37" borderId="26" xfId="53" applyFont="1" applyFill="1" applyBorder="1" applyAlignment="1">
      <alignment horizontal="center"/>
      <protection/>
    </xf>
    <xf numFmtId="0" fontId="19" fillId="0" borderId="10" xfId="0" applyFont="1" applyBorder="1" applyAlignment="1">
      <alignment horizontal="center" textRotation="90" wrapText="1"/>
    </xf>
    <xf numFmtId="0" fontId="19" fillId="0" borderId="101" xfId="0" applyFont="1" applyBorder="1" applyAlignment="1">
      <alignment horizontal="center" textRotation="90" wrapText="1"/>
    </xf>
    <xf numFmtId="0" fontId="34" fillId="0" borderId="153" xfId="0" applyFont="1" applyBorder="1" applyAlignment="1">
      <alignment horizontal="left"/>
    </xf>
    <xf numFmtId="0" fontId="34" fillId="0" borderId="154" xfId="0" applyFont="1" applyBorder="1" applyAlignment="1">
      <alignment horizontal="left"/>
    </xf>
    <xf numFmtId="0" fontId="19" fillId="0" borderId="64" xfId="0" applyFont="1" applyBorder="1" applyAlignment="1">
      <alignment horizontal="center" textRotation="90" wrapText="1"/>
    </xf>
    <xf numFmtId="0" fontId="19" fillId="0" borderId="155" xfId="0" applyFont="1" applyBorder="1" applyAlignment="1">
      <alignment horizontal="center" textRotation="90" wrapText="1"/>
    </xf>
    <xf numFmtId="0" fontId="34" fillId="0" borderId="110" xfId="0" applyFont="1" applyBorder="1" applyAlignment="1">
      <alignment horizontal="center"/>
    </xf>
    <xf numFmtId="0" fontId="34" fillId="0" borderId="51" xfId="0" applyFont="1" applyBorder="1" applyAlignment="1">
      <alignment horizontal="center"/>
    </xf>
    <xf numFmtId="0" fontId="34" fillId="0" borderId="63" xfId="0" applyFont="1" applyBorder="1" applyAlignment="1">
      <alignment horizontal="center"/>
    </xf>
    <xf numFmtId="0" fontId="18" fillId="0" borderId="26" xfId="0" applyFont="1" applyBorder="1" applyAlignment="1">
      <alignment horizontal="center"/>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LL.C-massa 1993" xfId="47"/>
    <cellStyle name="Comma [0]" xfId="48"/>
    <cellStyle name="Migliaia [0] 2" xfId="49"/>
    <cellStyle name="Migliaia 2" xfId="50"/>
    <cellStyle name="Migliaia 3" xfId="51"/>
    <cellStyle name="Neutrale" xfId="52"/>
    <cellStyle name="Normale 2" xfId="53"/>
    <cellStyle name="Normale_Cartel1" xfId="54"/>
    <cellStyle name="Normale_scheda economica (23-09-2010)" xfId="55"/>
    <cellStyle name="Nota" xfId="56"/>
    <cellStyle name="Output" xfId="57"/>
    <cellStyle name="Percent" xfId="58"/>
    <cellStyle name="Percentuale 2"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Valuta (0)_ALL.C-massa 1993" xfId="71"/>
    <cellStyle name="Currency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1990725</xdr:colOff>
      <xdr:row>3</xdr:row>
      <xdr:rowOff>47625</xdr:rowOff>
    </xdr:from>
    <xdr:to>
      <xdr:col>0</xdr:col>
      <xdr:colOff>7067550</xdr:colOff>
      <xdr:row>3</xdr:row>
      <xdr:rowOff>990600</xdr:rowOff>
    </xdr:to>
    <xdr:sp>
      <xdr:nvSpPr>
        <xdr:cNvPr id="1" name="WordArt 1"/>
        <xdr:cNvSpPr>
          <a:spLocks/>
        </xdr:cNvSpPr>
      </xdr:nvSpPr>
      <xdr:spPr>
        <a:xfrm>
          <a:off x="1990725" y="2524125"/>
          <a:ext cx="5076825" cy="9429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080808"/>
              </a:solidFill>
              <a:latin typeface="Arial"/>
              <a:cs typeface="Arial"/>
            </a:rPr>
            <a:t>dotazione organica</a:t>
          </a:r>
        </a:p>
      </xdr:txBody>
    </xdr:sp>
    <xdr:clientData/>
  </xdr:twoCellAnchor>
  <xdr:twoCellAnchor>
    <xdr:from>
      <xdr:col>0</xdr:col>
      <xdr:colOff>228600</xdr:colOff>
      <xdr:row>0</xdr:row>
      <xdr:rowOff>114300</xdr:rowOff>
    </xdr:from>
    <xdr:to>
      <xdr:col>0</xdr:col>
      <xdr:colOff>1819275</xdr:colOff>
      <xdr:row>0</xdr:row>
      <xdr:rowOff>400050</xdr:rowOff>
    </xdr:to>
    <xdr:sp>
      <xdr:nvSpPr>
        <xdr:cNvPr id="2" name="Text Box 2"/>
        <xdr:cNvSpPr txBox="1">
          <a:spLocks noChangeArrowheads="1"/>
        </xdr:cNvSpPr>
      </xdr:nvSpPr>
      <xdr:spPr>
        <a:xfrm>
          <a:off x="228600" y="114300"/>
          <a:ext cx="1590675" cy="285750"/>
        </a:xfrm>
        <a:prstGeom prst="rect">
          <a:avLst/>
        </a:prstGeom>
        <a:noFill/>
        <a:ln w="9525" cmpd="sng">
          <a:noFill/>
        </a:ln>
      </xdr:spPr>
      <xdr:txBody>
        <a:bodyPr vertOverflow="clip" wrap="square"/>
        <a:p>
          <a:pPr algn="l">
            <a:defRPr/>
          </a:pPr>
          <a:r>
            <a:rPr lang="en-US" cap="none" sz="1200" b="0" i="0" u="none" baseline="0">
              <a:solidFill>
                <a:srgbClr val="000000"/>
              </a:solidFill>
            </a:rPr>
            <a:t>      Regione Siciliana
</a:t>
          </a:r>
        </a:p>
      </xdr:txBody>
    </xdr:sp>
    <xdr:clientData/>
  </xdr:twoCellAnchor>
  <xdr:twoCellAnchor editAs="oneCell">
    <xdr:from>
      <xdr:col>0</xdr:col>
      <xdr:colOff>228600</xdr:colOff>
      <xdr:row>0</xdr:row>
      <xdr:rowOff>352425</xdr:rowOff>
    </xdr:from>
    <xdr:to>
      <xdr:col>0</xdr:col>
      <xdr:colOff>1828800</xdr:colOff>
      <xdr:row>0</xdr:row>
      <xdr:rowOff>1419225</xdr:rowOff>
    </xdr:to>
    <xdr:pic>
      <xdr:nvPicPr>
        <xdr:cNvPr id="3" name="Picture 3" descr="logo_asp6mini2"/>
        <xdr:cNvPicPr preferRelativeResize="1">
          <a:picLocks noChangeAspect="1"/>
        </xdr:cNvPicPr>
      </xdr:nvPicPr>
      <xdr:blipFill>
        <a:blip r:embed="rId1"/>
        <a:stretch>
          <a:fillRect/>
        </a:stretch>
      </xdr:blipFill>
      <xdr:spPr>
        <a:xfrm>
          <a:off x="228600" y="352425"/>
          <a:ext cx="16002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57150</xdr:rowOff>
    </xdr:from>
    <xdr:to>
      <xdr:col>27</xdr:col>
      <xdr:colOff>247650</xdr:colOff>
      <xdr:row>42</xdr:row>
      <xdr:rowOff>85725</xdr:rowOff>
    </xdr:to>
    <xdr:sp>
      <xdr:nvSpPr>
        <xdr:cNvPr id="1" name="CasellaDiTesto 1"/>
        <xdr:cNvSpPr txBox="1">
          <a:spLocks noChangeArrowheads="1"/>
        </xdr:cNvSpPr>
      </xdr:nvSpPr>
      <xdr:spPr>
        <a:xfrm>
          <a:off x="28575" y="8582025"/>
          <a:ext cx="11772900"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Narrow"/>
              <a:ea typeface="Arial Narrow"/>
              <a:cs typeface="Arial Narrow"/>
            </a:rPr>
            <a:t>N.B. art 47 comma 6 dell'Atto Aziendale : "</a:t>
          </a:r>
          <a:r>
            <a:rPr lang="en-US" cap="none" sz="1000" b="0" i="1" u="none" baseline="0">
              <a:solidFill>
                <a:srgbClr val="000000"/>
              </a:solidFill>
              <a:latin typeface="Arial Narrow"/>
              <a:ea typeface="Arial Narrow"/>
              <a:cs typeface="Arial Narrow"/>
            </a:rPr>
            <a:t>In relazione alle competenze possedute, per realizzare specifici progetti ovvero per assolvere a specifiche funzioni, in staff può essere collocato personale appartenente ad altre strutture aziendali. Tali operatori mantengono le funzioni proprie di ciascuna Unità Operativa semplice o complessa di appartenenza; qualora i progetti da sviluppare siano di particolare complessità, possono essere sostituiti nelle unità operative di appartenenza per il periodo dell’incarico assegnato</a:t>
          </a:r>
          <a:r>
            <a:rPr lang="en-US" cap="none" sz="1000" b="0" i="0" u="none" baseline="0">
              <a:solidFill>
                <a:srgbClr val="000000"/>
              </a:solidFill>
              <a:latin typeface="Arial Narrow"/>
              <a:ea typeface="Arial Narrow"/>
              <a:cs typeface="Arial Narrow"/>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1390650</xdr:colOff>
      <xdr:row>29</xdr:row>
      <xdr:rowOff>0</xdr:rowOff>
    </xdr:from>
    <xdr:to>
      <xdr:col>6</xdr:col>
      <xdr:colOff>3667125</xdr:colOff>
      <xdr:row>29</xdr:row>
      <xdr:rowOff>152400</xdr:rowOff>
    </xdr:to>
    <xdr:sp>
      <xdr:nvSpPr>
        <xdr:cNvPr id="1" name="Text Box 1"/>
        <xdr:cNvSpPr txBox="1">
          <a:spLocks noChangeArrowheads="1"/>
        </xdr:cNvSpPr>
      </xdr:nvSpPr>
      <xdr:spPr>
        <a:xfrm>
          <a:off x="2333625" y="5857875"/>
          <a:ext cx="2276475" cy="15240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(RMN di prossima istallazione)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704850</xdr:rowOff>
    </xdr:from>
    <xdr:to>
      <xdr:col>1</xdr:col>
      <xdr:colOff>2733675</xdr:colOff>
      <xdr:row>2</xdr:row>
      <xdr:rowOff>1590675</xdr:rowOff>
    </xdr:to>
    <xdr:sp>
      <xdr:nvSpPr>
        <xdr:cNvPr id="1" name="CasellaDiTesto 1"/>
        <xdr:cNvSpPr txBox="1">
          <a:spLocks noChangeArrowheads="1"/>
        </xdr:cNvSpPr>
      </xdr:nvSpPr>
      <xdr:spPr>
        <a:xfrm>
          <a:off x="504825" y="1162050"/>
          <a:ext cx="2495550" cy="8858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strutture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1085850</xdr:rowOff>
    </xdr:from>
    <xdr:to>
      <xdr:col>1</xdr:col>
      <xdr:colOff>1390650</xdr:colOff>
      <xdr:row>2</xdr:row>
      <xdr:rowOff>1962150</xdr:rowOff>
    </xdr:to>
    <xdr:sp>
      <xdr:nvSpPr>
        <xdr:cNvPr id="1" name="CasellaDiTesto 1"/>
        <xdr:cNvSpPr txBox="1">
          <a:spLocks noChangeArrowheads="1"/>
        </xdr:cNvSpPr>
      </xdr:nvSpPr>
      <xdr:spPr>
        <a:xfrm>
          <a:off x="466725" y="1504950"/>
          <a:ext cx="1190625" cy="885825"/>
        </a:xfrm>
        <a:prstGeom prst="rect">
          <a:avLst/>
        </a:prstGeom>
        <a:solidFill>
          <a:srgbClr val="FFFFFF"/>
        </a:solidFill>
        <a:ln w="9525" cmpd="sng">
          <a:noFill/>
        </a:ln>
      </xdr:spPr>
      <xdr:txBody>
        <a:bodyPr vertOverflow="clip" wrap="square" lIns="27432" tIns="22860" rIns="0" bIns="0"/>
        <a:p>
          <a:pPr algn="l">
            <a:defRPr/>
          </a:pPr>
          <a:r>
            <a:rPr lang="en-US" cap="none" sz="1400" b="0" i="0" u="none" baseline="0">
              <a:solidFill>
                <a:srgbClr val="000000"/>
              </a:solidFill>
              <a:latin typeface="Arial"/>
              <a:ea typeface="Arial"/>
              <a:cs typeface="Arial"/>
            </a:rPr>
            <a:t>strutture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nza33mont\lettere%202002\_Lavoro\Sviluppo\Pianta\PIANTA%2011%20(delibera%206788%20%20dell'%2011-11-1998)\Mobilit&#224;\Ricollocazione%20eccedenze\P.o.-Dati%20Economic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I\Jos&#232;%20Montagna%20ASP\_lavoro%2023-06-2013\Dotazione%20organica%20ASP\altri%20schem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I\Jos&#232;%20Montagna%20ASP\_lavoro%2023-06-2013\Dotazione%20organica%20ASP\3_chiarimenti%20su%20delibera%20788-2010\risposta%20a%20chiarimenti_3\inviato_D.1.2_DICEMBRE_2010_CONSUNTIVO_O31-01-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I\Jos&#232;%20Montagna%20ASP\_lavoro%2023-06-2013\Dotazione%20organica%20ASP\4_dotazione%20organica_presa%20atto%20DA%20135-11_delibera%20160%20del%2028-02-2011\altri%20sche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sa PO delibera .......del 95"/>
      <sheetName val="Spesa organico attuale"/>
      <sheetName val="Spesa PO 31.08.93 rideterminata"/>
      <sheetName val="Spesa proposta PO"/>
      <sheetName val="RAFFRONTO SPESA"/>
      <sheetName val="RAFFRONTO ORGANICI"/>
      <sheetName val="P.O. delib. 22.12.95"/>
      <sheetName val="Pianta Organica Proposta 08.96"/>
      <sheetName val="Parametri stipendiali"/>
    </sheetNames>
    <sheetDataSet>
      <sheetData sheetId="8">
        <row r="6">
          <cell r="A6">
            <v>1</v>
          </cell>
          <cell r="B6" t="str">
            <v>ADIR11</v>
          </cell>
          <cell r="C6">
            <v>38</v>
          </cell>
          <cell r="D6">
            <v>6.333333333333333</v>
          </cell>
          <cell r="E6" t="str">
            <v>Ammvo</v>
          </cell>
          <cell r="F6">
            <v>11</v>
          </cell>
          <cell r="G6" t="str">
            <v>DIRETTORE AMMINISTRATIVO CAPO SERVIZIO</v>
          </cell>
          <cell r="H6">
            <v>92716000</v>
          </cell>
          <cell r="I6">
            <v>89150000</v>
          </cell>
          <cell r="J6">
            <v>88954</v>
          </cell>
        </row>
        <row r="7">
          <cell r="A7">
            <v>2</v>
          </cell>
          <cell r="B7" t="str">
            <v>ADIR10</v>
          </cell>
          <cell r="C7">
            <v>38</v>
          </cell>
          <cell r="D7">
            <v>6.333333333333333</v>
          </cell>
          <cell r="E7" t="str">
            <v>Ammvo</v>
          </cell>
          <cell r="F7">
            <v>10</v>
          </cell>
          <cell r="G7" t="str">
            <v>DIRETTORE AMMINISTRATIVO</v>
          </cell>
          <cell r="H7">
            <v>72176000</v>
          </cell>
          <cell r="I7">
            <v>69400000</v>
          </cell>
          <cell r="J7">
            <v>73278</v>
          </cell>
        </row>
        <row r="8">
          <cell r="A8">
            <v>3</v>
          </cell>
          <cell r="B8" t="str">
            <v>ADIR09</v>
          </cell>
          <cell r="C8">
            <v>38</v>
          </cell>
          <cell r="D8">
            <v>6.333333333333333</v>
          </cell>
          <cell r="E8" t="str">
            <v>Ammvo</v>
          </cell>
          <cell r="F8">
            <v>9</v>
          </cell>
          <cell r="G8" t="str">
            <v>VICE DIRETTORE AMMINISTRATIVO</v>
          </cell>
          <cell r="H8">
            <v>53560000</v>
          </cell>
          <cell r="I8">
            <v>51500000</v>
          </cell>
          <cell r="J8">
            <v>62835</v>
          </cell>
        </row>
        <row r="9">
          <cell r="A9">
            <v>4</v>
          </cell>
          <cell r="B9" t="str">
            <v>ACOL08/B</v>
          </cell>
          <cell r="C9">
            <v>36</v>
          </cell>
          <cell r="D9">
            <v>6</v>
          </cell>
          <cell r="E9" t="str">
            <v>Ammvo</v>
          </cell>
          <cell r="F9">
            <v>8</v>
          </cell>
          <cell r="G9" t="str">
            <v>COLLABORATORE AMMINISTRATIVO COORD. + 3A</v>
          </cell>
          <cell r="H9">
            <v>46384000</v>
          </cell>
          <cell r="I9">
            <v>44600000</v>
          </cell>
          <cell r="J9">
            <v>53424</v>
          </cell>
        </row>
        <row r="10">
          <cell r="A10">
            <v>5</v>
          </cell>
          <cell r="B10" t="str">
            <v>ACOL08</v>
          </cell>
          <cell r="C10">
            <v>36</v>
          </cell>
          <cell r="D10">
            <v>6</v>
          </cell>
          <cell r="E10" t="str">
            <v>Ammvo</v>
          </cell>
          <cell r="F10">
            <v>8</v>
          </cell>
          <cell r="G10" t="str">
            <v>COLLABORATORE AMMINISTRATIVO COORDINATORE</v>
          </cell>
          <cell r="H10">
            <v>46384000</v>
          </cell>
          <cell r="I10">
            <v>44600000</v>
          </cell>
          <cell r="J10">
            <v>53424</v>
          </cell>
        </row>
        <row r="11">
          <cell r="A11">
            <v>6</v>
          </cell>
          <cell r="B11" t="str">
            <v>ACOL07</v>
          </cell>
          <cell r="C11">
            <v>36</v>
          </cell>
          <cell r="D11">
            <v>6</v>
          </cell>
          <cell r="E11" t="str">
            <v>Ammvo</v>
          </cell>
          <cell r="F11">
            <v>7</v>
          </cell>
          <cell r="G11" t="str">
            <v>COLLABORATORE AMMINISTRATIVO</v>
          </cell>
          <cell r="H11">
            <v>42172000</v>
          </cell>
          <cell r="I11">
            <v>40550000</v>
          </cell>
          <cell r="J11">
            <v>48622</v>
          </cell>
        </row>
        <row r="12">
          <cell r="A12">
            <v>7</v>
          </cell>
          <cell r="B12" t="str">
            <v>AASS06</v>
          </cell>
          <cell r="C12">
            <v>36</v>
          </cell>
          <cell r="D12">
            <v>6</v>
          </cell>
          <cell r="E12" t="str">
            <v>Ammvo</v>
          </cell>
          <cell r="F12">
            <v>6</v>
          </cell>
          <cell r="G12" t="str">
            <v>ASSISTENTE AMMINISTRATIVO</v>
          </cell>
          <cell r="H12">
            <v>39000000</v>
          </cell>
          <cell r="I12">
            <v>37500000</v>
          </cell>
          <cell r="J12">
            <v>45336</v>
          </cell>
        </row>
        <row r="13">
          <cell r="A13">
            <v>8</v>
          </cell>
          <cell r="B13" t="str">
            <v>ACOA04</v>
          </cell>
          <cell r="C13">
            <v>36</v>
          </cell>
          <cell r="D13">
            <v>6</v>
          </cell>
          <cell r="E13" t="str">
            <v>Ammvo</v>
          </cell>
          <cell r="F13">
            <v>4</v>
          </cell>
          <cell r="G13" t="str">
            <v>COADIUTORE AMMINISTATIVO</v>
          </cell>
          <cell r="H13">
            <v>33956000</v>
          </cell>
          <cell r="I13">
            <v>32650000</v>
          </cell>
          <cell r="J13">
            <v>41150</v>
          </cell>
        </row>
        <row r="14">
          <cell r="A14">
            <v>9</v>
          </cell>
          <cell r="B14" t="str">
            <v>ACOM03</v>
          </cell>
          <cell r="C14">
            <v>36</v>
          </cell>
          <cell r="D14">
            <v>6</v>
          </cell>
          <cell r="E14" t="str">
            <v>Ammvo</v>
          </cell>
          <cell r="F14">
            <v>3</v>
          </cell>
          <cell r="G14" t="str">
            <v>COMMESSO</v>
          </cell>
          <cell r="H14">
            <v>31200000</v>
          </cell>
          <cell r="I14">
            <v>30000000</v>
          </cell>
          <cell r="J14">
            <v>38607</v>
          </cell>
        </row>
        <row r="15">
          <cell r="A15">
            <v>10</v>
          </cell>
          <cell r="B15" t="str">
            <v>PPRO09</v>
          </cell>
          <cell r="C15">
            <v>38</v>
          </cell>
          <cell r="D15">
            <v>6.333333333333333</v>
          </cell>
          <cell r="E15" t="str">
            <v>Profle</v>
          </cell>
          <cell r="F15">
            <v>9</v>
          </cell>
          <cell r="G15" t="str">
            <v>DIRIGENTE DEL RUOLO PROFESSIONALE</v>
          </cell>
          <cell r="H15">
            <v>52684499.99999999</v>
          </cell>
          <cell r="I15">
            <v>51500000</v>
          </cell>
          <cell r="J15">
            <v>62835</v>
          </cell>
        </row>
        <row r="16">
          <cell r="A16">
            <v>11</v>
          </cell>
          <cell r="B16" t="str">
            <v>SDIR11/P</v>
          </cell>
          <cell r="C16">
            <v>38</v>
          </cell>
          <cell r="D16">
            <v>6.333333333333333</v>
          </cell>
          <cell r="E16" t="str">
            <v>Sanitario</v>
          </cell>
          <cell r="F16">
            <v>11</v>
          </cell>
          <cell r="G16" t="str">
            <v>DIRETTORE SANITARIO TP</v>
          </cell>
          <cell r="H16">
            <v>118619750</v>
          </cell>
          <cell r="I16">
            <v>111500000</v>
          </cell>
          <cell r="J16">
            <v>129876</v>
          </cell>
        </row>
        <row r="17">
          <cell r="A17">
            <v>12</v>
          </cell>
          <cell r="B17" t="str">
            <v>SFAR11</v>
          </cell>
          <cell r="C17">
            <v>38</v>
          </cell>
          <cell r="D17">
            <v>6.333333333333333</v>
          </cell>
          <cell r="E17" t="str">
            <v>Sanitario</v>
          </cell>
          <cell r="F17">
            <v>11</v>
          </cell>
          <cell r="G17" t="str">
            <v>FARMACISTA DIRIGENTE</v>
          </cell>
          <cell r="H17">
            <v>96869500</v>
          </cell>
          <cell r="I17">
            <v>91000000</v>
          </cell>
          <cell r="J17">
            <v>87846</v>
          </cell>
        </row>
        <row r="18">
          <cell r="A18">
            <v>13</v>
          </cell>
          <cell r="B18" t="str">
            <v>SPRIC11/P</v>
          </cell>
          <cell r="C18">
            <v>38</v>
          </cell>
          <cell r="D18">
            <v>6.333333333333333</v>
          </cell>
          <cell r="E18" t="str">
            <v>Sanitario</v>
          </cell>
          <cell r="F18">
            <v>11</v>
          </cell>
          <cell r="G18" t="str">
            <v>PRIMARIO OSPEDALIERO CHIRURGIA TP</v>
          </cell>
          <cell r="H18">
            <v>121583850</v>
          </cell>
          <cell r="I18">
            <v>115300000</v>
          </cell>
          <cell r="J18">
            <v>132801</v>
          </cell>
        </row>
        <row r="19">
          <cell r="A19">
            <v>14</v>
          </cell>
          <cell r="B19" t="str">
            <v>SPRIM11/P</v>
          </cell>
          <cell r="C19">
            <v>38</v>
          </cell>
          <cell r="D19">
            <v>6.333333333333333</v>
          </cell>
          <cell r="E19" t="str">
            <v>Sanitario</v>
          </cell>
          <cell r="F19">
            <v>11</v>
          </cell>
          <cell r="G19" t="str">
            <v>PRIMARIO OSPEDALIERO MEDICINA TP</v>
          </cell>
          <cell r="H19">
            <v>117353750</v>
          </cell>
          <cell r="I19">
            <v>111500000</v>
          </cell>
          <cell r="J19">
            <v>129876</v>
          </cell>
        </row>
        <row r="20">
          <cell r="A20">
            <v>15</v>
          </cell>
          <cell r="B20" t="str">
            <v>SBIO10</v>
          </cell>
          <cell r="C20">
            <v>38</v>
          </cell>
          <cell r="D20">
            <v>6.333333333333333</v>
          </cell>
          <cell r="E20" t="str">
            <v>Sanitario</v>
          </cell>
          <cell r="F20">
            <v>10</v>
          </cell>
          <cell r="G20" t="str">
            <v>BIOLOGO\CHIMICO\FISICO COADIUTORE</v>
          </cell>
          <cell r="H20">
            <v>76674625</v>
          </cell>
          <cell r="I20">
            <v>72850000</v>
          </cell>
          <cell r="J20">
            <v>77953</v>
          </cell>
        </row>
        <row r="21">
          <cell r="A21">
            <v>16</v>
          </cell>
          <cell r="B21" t="str">
            <v>SFAR10</v>
          </cell>
          <cell r="C21">
            <v>38</v>
          </cell>
          <cell r="D21">
            <v>6.333333333333333</v>
          </cell>
          <cell r="E21" t="str">
            <v>Sanitario</v>
          </cell>
          <cell r="F21">
            <v>10</v>
          </cell>
          <cell r="G21" t="str">
            <v>FARMACISTA COADIUTORE</v>
          </cell>
          <cell r="H21">
            <v>76674625</v>
          </cell>
          <cell r="I21">
            <v>72850000</v>
          </cell>
          <cell r="J21">
            <v>76601</v>
          </cell>
        </row>
        <row r="22">
          <cell r="A22">
            <v>17</v>
          </cell>
          <cell r="B22" t="str">
            <v>SAIU10/D</v>
          </cell>
          <cell r="C22">
            <v>28.5</v>
          </cell>
          <cell r="D22">
            <v>4.75</v>
          </cell>
          <cell r="E22" t="str">
            <v>Sanitario</v>
          </cell>
          <cell r="F22">
            <v>10</v>
          </cell>
          <cell r="G22" t="str">
            <v>MEDICO AIUTO TD</v>
          </cell>
          <cell r="H22">
            <v>54309000</v>
          </cell>
          <cell r="I22">
            <v>51600000</v>
          </cell>
          <cell r="J22">
            <v>59675</v>
          </cell>
        </row>
        <row r="23">
          <cell r="A23">
            <v>18</v>
          </cell>
          <cell r="B23" t="str">
            <v>SAIU10/P</v>
          </cell>
          <cell r="C23">
            <v>38</v>
          </cell>
          <cell r="D23">
            <v>6.333333333333333</v>
          </cell>
          <cell r="E23" t="str">
            <v>Sanitario</v>
          </cell>
          <cell r="F23">
            <v>10</v>
          </cell>
          <cell r="G23" t="str">
            <v>MEDICO AIUTO TP</v>
          </cell>
          <cell r="H23">
            <v>91830625</v>
          </cell>
          <cell r="I23">
            <v>87250000</v>
          </cell>
          <cell r="J23">
            <v>104798</v>
          </cell>
        </row>
        <row r="24">
          <cell r="A24">
            <v>19</v>
          </cell>
          <cell r="B24" t="str">
            <v>SPSI10</v>
          </cell>
          <cell r="C24">
            <v>38</v>
          </cell>
          <cell r="D24">
            <v>6.333333333333333</v>
          </cell>
          <cell r="E24" t="str">
            <v>Sanitario</v>
          </cell>
          <cell r="F24">
            <v>10</v>
          </cell>
          <cell r="G24" t="str">
            <v>PSICOLOGO COADIUTORE</v>
          </cell>
          <cell r="H24">
            <v>76674625</v>
          </cell>
          <cell r="I24">
            <v>72850000</v>
          </cell>
          <cell r="J24">
            <v>73278</v>
          </cell>
        </row>
        <row r="25">
          <cell r="A25">
            <v>20</v>
          </cell>
          <cell r="B25" t="str">
            <v>SDIR10/P</v>
          </cell>
          <cell r="C25">
            <v>38</v>
          </cell>
          <cell r="D25">
            <v>6.333333333333333</v>
          </cell>
          <cell r="E25" t="str">
            <v>Sanitario</v>
          </cell>
          <cell r="F25">
            <v>10</v>
          </cell>
          <cell r="G25" t="str">
            <v>VICE DIRETTORE SANITARIO TP</v>
          </cell>
          <cell r="H25">
            <v>91830625</v>
          </cell>
          <cell r="I25">
            <v>87250000</v>
          </cell>
          <cell r="J25">
            <v>104798</v>
          </cell>
        </row>
        <row r="26">
          <cell r="A26">
            <v>21</v>
          </cell>
          <cell r="B26" t="str">
            <v>SASS09/D</v>
          </cell>
          <cell r="C26">
            <v>28.5</v>
          </cell>
          <cell r="D26">
            <v>4.75</v>
          </cell>
          <cell r="E26" t="str">
            <v>Sanitario</v>
          </cell>
          <cell r="F26">
            <v>9</v>
          </cell>
          <cell r="G26" t="str">
            <v>ASSISTENTE MEDICO TD</v>
          </cell>
          <cell r="H26">
            <v>43152500</v>
          </cell>
          <cell r="I26">
            <v>41000000</v>
          </cell>
          <cell r="J26">
            <v>51453</v>
          </cell>
        </row>
        <row r="27">
          <cell r="A27">
            <v>22</v>
          </cell>
          <cell r="B27" t="str">
            <v>SASS09/P</v>
          </cell>
          <cell r="C27">
            <v>38</v>
          </cell>
          <cell r="D27">
            <v>6.333333333333333</v>
          </cell>
          <cell r="E27" t="str">
            <v>Sanitario</v>
          </cell>
          <cell r="F27">
            <v>9</v>
          </cell>
          <cell r="G27" t="str">
            <v>ASSISTENTE MEDICO TP</v>
          </cell>
          <cell r="H27">
            <v>72306750</v>
          </cell>
          <cell r="I27">
            <v>68700000</v>
          </cell>
          <cell r="J27">
            <v>87113</v>
          </cell>
        </row>
        <row r="28">
          <cell r="A28">
            <v>23</v>
          </cell>
          <cell r="B28" t="str">
            <v>SBIO09</v>
          </cell>
          <cell r="C28">
            <v>38</v>
          </cell>
          <cell r="D28">
            <v>6.333333333333333</v>
          </cell>
          <cell r="E28" t="str">
            <v>Sanitario</v>
          </cell>
          <cell r="F28">
            <v>9</v>
          </cell>
          <cell r="G28" t="str">
            <v>BIOLOGO\CHIMICO\FISICO COLLABORATORE</v>
          </cell>
          <cell r="H28">
            <v>59676750</v>
          </cell>
          <cell r="I28">
            <v>56700000</v>
          </cell>
          <cell r="J28">
            <v>67589</v>
          </cell>
        </row>
        <row r="29">
          <cell r="A29">
            <v>24</v>
          </cell>
          <cell r="B29" t="str">
            <v>SFAR09</v>
          </cell>
          <cell r="C29">
            <v>38</v>
          </cell>
          <cell r="D29">
            <v>6.333333333333333</v>
          </cell>
          <cell r="E29" t="str">
            <v>Sanitario</v>
          </cell>
          <cell r="F29">
            <v>9</v>
          </cell>
          <cell r="G29" t="str">
            <v>FARMACISTA COLLABORATORE</v>
          </cell>
          <cell r="H29">
            <v>59676750</v>
          </cell>
          <cell r="I29">
            <v>56700000</v>
          </cell>
          <cell r="J29">
            <v>66601</v>
          </cell>
        </row>
        <row r="30">
          <cell r="A30">
            <v>25</v>
          </cell>
          <cell r="B30" t="str">
            <v>SISP09/P</v>
          </cell>
          <cell r="C30">
            <v>38</v>
          </cell>
          <cell r="D30">
            <v>6.333333333333333</v>
          </cell>
          <cell r="E30" t="str">
            <v>Sanitario</v>
          </cell>
          <cell r="F30">
            <v>9</v>
          </cell>
          <cell r="G30" t="str">
            <v>ISPETTORE SANITARIO TP</v>
          </cell>
          <cell r="H30">
            <v>72306750</v>
          </cell>
          <cell r="I30">
            <v>68700000</v>
          </cell>
          <cell r="J30">
            <v>87133</v>
          </cell>
        </row>
        <row r="31">
          <cell r="A31">
            <v>26</v>
          </cell>
          <cell r="B31" t="str">
            <v>SPSI09</v>
          </cell>
          <cell r="C31">
            <v>38</v>
          </cell>
          <cell r="D31">
            <v>6.333333333333333</v>
          </cell>
          <cell r="E31" t="str">
            <v>Sanitario</v>
          </cell>
          <cell r="F31">
            <v>9</v>
          </cell>
          <cell r="G31" t="str">
            <v>PSICOLOGO COLLABORATORE</v>
          </cell>
          <cell r="H31">
            <v>56700000</v>
          </cell>
          <cell r="I31">
            <v>56700000</v>
          </cell>
          <cell r="J31">
            <v>62835</v>
          </cell>
        </row>
        <row r="32">
          <cell r="A32">
            <v>27</v>
          </cell>
          <cell r="B32" t="str">
            <v>SASV07</v>
          </cell>
          <cell r="C32">
            <v>36</v>
          </cell>
          <cell r="D32">
            <v>6</v>
          </cell>
          <cell r="E32" t="str">
            <v>Sanitario</v>
          </cell>
          <cell r="F32">
            <v>7</v>
          </cell>
          <cell r="G32" t="str">
            <v>OPERATORE PROF.LE I CTG. - COORD.   A.S.V.</v>
          </cell>
          <cell r="H32">
            <v>41900000</v>
          </cell>
          <cell r="I32">
            <v>41900000</v>
          </cell>
          <cell r="J32">
            <v>45336</v>
          </cell>
        </row>
        <row r="33">
          <cell r="A33">
            <v>28</v>
          </cell>
          <cell r="B33" t="str">
            <v>SDIE07</v>
          </cell>
          <cell r="C33">
            <v>36</v>
          </cell>
          <cell r="D33">
            <v>6</v>
          </cell>
          <cell r="E33" t="str">
            <v>Sanitario</v>
          </cell>
          <cell r="F33">
            <v>7</v>
          </cell>
          <cell r="G33" t="str">
            <v>OPERATORE PROF.LE I CTG. - COORD.   DIETISTA</v>
          </cell>
          <cell r="H33">
            <v>40550000</v>
          </cell>
          <cell r="I33">
            <v>40550000</v>
          </cell>
          <cell r="J33">
            <v>45336</v>
          </cell>
        </row>
        <row r="34">
          <cell r="A34">
            <v>29</v>
          </cell>
          <cell r="B34" t="str">
            <v>SOST07</v>
          </cell>
          <cell r="C34">
            <v>36</v>
          </cell>
          <cell r="D34">
            <v>6</v>
          </cell>
          <cell r="E34" t="str">
            <v>Sanitario</v>
          </cell>
          <cell r="F34">
            <v>7</v>
          </cell>
          <cell r="G34" t="str">
            <v>OPERATORE PROF.LE I CTG. - COORD.   OSTETRICA</v>
          </cell>
          <cell r="H34">
            <v>41900000</v>
          </cell>
          <cell r="I34">
            <v>41900000</v>
          </cell>
          <cell r="J34">
            <v>45336</v>
          </cell>
        </row>
        <row r="35">
          <cell r="A35">
            <v>30</v>
          </cell>
          <cell r="B35" t="str">
            <v>SINF07</v>
          </cell>
          <cell r="C35">
            <v>36</v>
          </cell>
          <cell r="D35">
            <v>6</v>
          </cell>
          <cell r="E35" t="str">
            <v>Sanitario</v>
          </cell>
          <cell r="F35">
            <v>7</v>
          </cell>
          <cell r="G35" t="str">
            <v>OPERATORE PROF.LE I CTG. - COORD.  CAPO SALA</v>
          </cell>
          <cell r="H35">
            <v>43785500</v>
          </cell>
          <cell r="I35">
            <v>41900000</v>
          </cell>
          <cell r="J35">
            <v>45336</v>
          </cell>
        </row>
        <row r="36">
          <cell r="A36">
            <v>31</v>
          </cell>
          <cell r="B36" t="str">
            <v>STRX07</v>
          </cell>
          <cell r="C36">
            <v>36</v>
          </cell>
          <cell r="D36">
            <v>6</v>
          </cell>
          <cell r="E36" t="str">
            <v>Sanitario</v>
          </cell>
          <cell r="F36">
            <v>7</v>
          </cell>
          <cell r="G36" t="str">
            <v>PERSONALE TECNICO SANIT. -COORD.  TECNICO RX</v>
          </cell>
          <cell r="H36">
            <v>46032250</v>
          </cell>
          <cell r="I36">
            <v>44050000</v>
          </cell>
          <cell r="J36">
            <v>48622</v>
          </cell>
        </row>
        <row r="37">
          <cell r="A37">
            <v>32</v>
          </cell>
          <cell r="B37" t="str">
            <v>STRB07</v>
          </cell>
          <cell r="C37">
            <v>36</v>
          </cell>
          <cell r="D37">
            <v>6</v>
          </cell>
          <cell r="E37" t="str">
            <v>Sanitario</v>
          </cell>
          <cell r="F37">
            <v>7</v>
          </cell>
          <cell r="G37" t="str">
            <v>PERSONALE TECNICO SANIT. -COORD.  TERAP. RIABILIT.</v>
          </cell>
          <cell r="H37">
            <v>42374750</v>
          </cell>
          <cell r="I37">
            <v>40550000</v>
          </cell>
          <cell r="J37">
            <v>48622</v>
          </cell>
        </row>
        <row r="38">
          <cell r="A38">
            <v>33</v>
          </cell>
          <cell r="B38" t="str">
            <v>STLB07</v>
          </cell>
          <cell r="C38">
            <v>36</v>
          </cell>
          <cell r="D38">
            <v>6</v>
          </cell>
          <cell r="E38" t="str">
            <v>Sanitario</v>
          </cell>
          <cell r="F38">
            <v>7</v>
          </cell>
          <cell r="G38" t="str">
            <v>PERSONALE TECNICO SANIT. -COORD. TECNICO LABOR.</v>
          </cell>
          <cell r="H38">
            <v>42374750</v>
          </cell>
          <cell r="I38">
            <v>40550000</v>
          </cell>
          <cell r="J38">
            <v>48622</v>
          </cell>
        </row>
        <row r="39">
          <cell r="A39">
            <v>34</v>
          </cell>
          <cell r="B39" t="str">
            <v>SASV06</v>
          </cell>
          <cell r="C39">
            <v>36</v>
          </cell>
          <cell r="D39">
            <v>6</v>
          </cell>
          <cell r="E39" t="str">
            <v>Sanitario</v>
          </cell>
          <cell r="F39">
            <v>6</v>
          </cell>
          <cell r="G39" t="str">
            <v>OPERATORE PROF.LE I CTG. -  COLLAB. - A.S.V.   </v>
          </cell>
          <cell r="H39">
            <v>38650000</v>
          </cell>
          <cell r="I39">
            <v>38650000</v>
          </cell>
          <cell r="J39">
            <v>45336</v>
          </cell>
        </row>
        <row r="40">
          <cell r="A40">
            <v>35</v>
          </cell>
          <cell r="B40" t="str">
            <v>SDIE06</v>
          </cell>
          <cell r="C40">
            <v>36</v>
          </cell>
          <cell r="D40">
            <v>6</v>
          </cell>
          <cell r="E40" t="str">
            <v>Sanitario</v>
          </cell>
          <cell r="F40">
            <v>6</v>
          </cell>
          <cell r="G40" t="str">
            <v>OPERATORE PROF.LE I CTG. - COLLAB. - DIETISTA</v>
          </cell>
          <cell r="H40">
            <v>38650000</v>
          </cell>
          <cell r="I40">
            <v>38650000</v>
          </cell>
          <cell r="J40">
            <v>45336</v>
          </cell>
        </row>
        <row r="41">
          <cell r="A41">
            <v>36</v>
          </cell>
          <cell r="B41" t="str">
            <v>SINF06</v>
          </cell>
          <cell r="C41">
            <v>36</v>
          </cell>
          <cell r="D41">
            <v>6</v>
          </cell>
          <cell r="E41" t="str">
            <v>Sanitario</v>
          </cell>
          <cell r="F41">
            <v>6</v>
          </cell>
          <cell r="G41" t="str">
            <v>OPERATORE PROF.LE I CTG. - COLLAB. - INF. PROF.LE </v>
          </cell>
          <cell r="H41">
            <v>42244450</v>
          </cell>
          <cell r="I41">
            <v>38650000</v>
          </cell>
          <cell r="J41">
            <v>45336</v>
          </cell>
        </row>
        <row r="42">
          <cell r="A42">
            <v>37</v>
          </cell>
          <cell r="B42" t="str">
            <v>SOST06</v>
          </cell>
          <cell r="C42">
            <v>36</v>
          </cell>
          <cell r="D42">
            <v>6</v>
          </cell>
          <cell r="E42" t="str">
            <v>Sanitario</v>
          </cell>
          <cell r="F42">
            <v>6</v>
          </cell>
          <cell r="G42" t="str">
            <v>OPERATORE PROF.LE I CTG. - COLLAB. - OSTETRICA  </v>
          </cell>
          <cell r="H42">
            <v>39250000</v>
          </cell>
          <cell r="I42">
            <v>38650000</v>
          </cell>
          <cell r="J42">
            <v>45336</v>
          </cell>
        </row>
        <row r="43">
          <cell r="A43">
            <v>38</v>
          </cell>
          <cell r="B43" t="str">
            <v>SPOD06</v>
          </cell>
          <cell r="C43">
            <v>36</v>
          </cell>
          <cell r="D43">
            <v>6</v>
          </cell>
          <cell r="E43" t="str">
            <v>Sanitario</v>
          </cell>
          <cell r="F43">
            <v>6</v>
          </cell>
          <cell r="G43" t="str">
            <v>OPERATORE PROF.LE I CTG. - COLLAB. - PODOLOGO </v>
          </cell>
          <cell r="H43">
            <v>38650000</v>
          </cell>
          <cell r="I43">
            <v>38650000</v>
          </cell>
          <cell r="J43">
            <v>45336</v>
          </cell>
        </row>
        <row r="44">
          <cell r="A44">
            <v>39</v>
          </cell>
          <cell r="B44" t="str">
            <v>STLB06</v>
          </cell>
          <cell r="C44">
            <v>36</v>
          </cell>
          <cell r="D44">
            <v>6</v>
          </cell>
          <cell r="E44" t="str">
            <v>Sanitario</v>
          </cell>
          <cell r="F44">
            <v>6</v>
          </cell>
          <cell r="G44" t="str">
            <v>PERSONALE TECNICO-SANIT.-COLLAB. TECN. LABORAT.</v>
          </cell>
          <cell r="H44">
            <v>40125000</v>
          </cell>
          <cell r="I44">
            <v>37500000</v>
          </cell>
          <cell r="J44">
            <v>45336</v>
          </cell>
        </row>
        <row r="45">
          <cell r="A45">
            <v>40</v>
          </cell>
          <cell r="B45" t="str">
            <v>STRX06</v>
          </cell>
          <cell r="C45">
            <v>36</v>
          </cell>
          <cell r="D45">
            <v>6</v>
          </cell>
          <cell r="E45" t="str">
            <v>Sanitario</v>
          </cell>
          <cell r="F45">
            <v>6</v>
          </cell>
          <cell r="G45" t="str">
            <v>PERSONALE TECNICO-SANIT.-COLLAB. TECNICO RX.</v>
          </cell>
          <cell r="H45">
            <v>43870000</v>
          </cell>
          <cell r="I45">
            <v>41000000</v>
          </cell>
          <cell r="J45">
            <v>45336</v>
          </cell>
        </row>
        <row r="46">
          <cell r="A46">
            <v>41</v>
          </cell>
          <cell r="B46" t="str">
            <v>STRB06</v>
          </cell>
          <cell r="C46">
            <v>36</v>
          </cell>
          <cell r="D46">
            <v>6</v>
          </cell>
          <cell r="E46" t="str">
            <v>Sanitario</v>
          </cell>
          <cell r="F46">
            <v>6</v>
          </cell>
          <cell r="G46" t="str">
            <v>PERSONALE TECNICO-SANIT.-COLLAB. TERAP. RIABIL.</v>
          </cell>
          <cell r="H46">
            <v>40125000</v>
          </cell>
          <cell r="I46">
            <v>37500000</v>
          </cell>
          <cell r="J46">
            <v>45336</v>
          </cell>
        </row>
        <row r="47">
          <cell r="A47">
            <v>42</v>
          </cell>
          <cell r="B47" t="str">
            <v>SGEN05</v>
          </cell>
          <cell r="C47">
            <v>36</v>
          </cell>
          <cell r="D47">
            <v>6</v>
          </cell>
          <cell r="E47" t="str">
            <v>Sanitario</v>
          </cell>
          <cell r="F47">
            <v>5</v>
          </cell>
          <cell r="G47" t="str">
            <v>OPERATORE PROFESSIONALE II CTG. GENER./PSICH.</v>
          </cell>
          <cell r="H47">
            <v>38232000</v>
          </cell>
          <cell r="I47">
            <v>35400000</v>
          </cell>
          <cell r="J47">
            <v>41682</v>
          </cell>
        </row>
        <row r="48">
          <cell r="A48">
            <v>43</v>
          </cell>
          <cell r="B48" t="str">
            <v>SMAS05</v>
          </cell>
          <cell r="C48">
            <v>36</v>
          </cell>
          <cell r="D48">
            <v>6</v>
          </cell>
          <cell r="E48" t="str">
            <v>Sanitario</v>
          </cell>
          <cell r="F48">
            <v>5</v>
          </cell>
          <cell r="G48" t="str">
            <v>OPERATORE PROFESSIONALE II CTG. MASSOFISIOT.</v>
          </cell>
          <cell r="H48">
            <v>34400000</v>
          </cell>
          <cell r="I48">
            <v>34400000</v>
          </cell>
          <cell r="J48">
            <v>41682</v>
          </cell>
        </row>
        <row r="49">
          <cell r="A49">
            <v>44</v>
          </cell>
          <cell r="B49" t="str">
            <v>TSOC07</v>
          </cell>
          <cell r="C49">
            <v>36</v>
          </cell>
          <cell r="D49">
            <v>6</v>
          </cell>
          <cell r="E49" t="str">
            <v>Tecnico</v>
          </cell>
          <cell r="F49">
            <v>7</v>
          </cell>
          <cell r="G49" t="str">
            <v>ASSISTENTE SOCIALE COORDINATORE</v>
          </cell>
          <cell r="H49">
            <v>40550000</v>
          </cell>
          <cell r="I49">
            <v>40550000</v>
          </cell>
          <cell r="J49">
            <v>48622</v>
          </cell>
        </row>
        <row r="50">
          <cell r="A50">
            <v>45</v>
          </cell>
          <cell r="B50" t="str">
            <v>TSOC06</v>
          </cell>
          <cell r="C50">
            <v>36</v>
          </cell>
          <cell r="D50">
            <v>6</v>
          </cell>
          <cell r="E50" t="str">
            <v>Tecnico</v>
          </cell>
          <cell r="F50">
            <v>6</v>
          </cell>
          <cell r="G50" t="str">
            <v>ASSISTENTE SOCIALE  COLLABORATORE</v>
          </cell>
          <cell r="H50">
            <v>37500000</v>
          </cell>
          <cell r="I50">
            <v>37500000</v>
          </cell>
          <cell r="J50">
            <v>45336</v>
          </cell>
        </row>
        <row r="51">
          <cell r="A51">
            <v>46</v>
          </cell>
          <cell r="B51" t="str">
            <v>TASS06</v>
          </cell>
          <cell r="C51">
            <v>36</v>
          </cell>
          <cell r="D51">
            <v>6</v>
          </cell>
          <cell r="E51" t="str">
            <v>Tecnico</v>
          </cell>
          <cell r="F51">
            <v>6</v>
          </cell>
          <cell r="G51" t="str">
            <v>ASSISTENTE TECNICO</v>
          </cell>
          <cell r="H51">
            <v>37500000</v>
          </cell>
          <cell r="I51">
            <v>37500000</v>
          </cell>
          <cell r="J51">
            <v>45336</v>
          </cell>
        </row>
        <row r="52">
          <cell r="A52">
            <v>47</v>
          </cell>
          <cell r="B52" t="str">
            <v>TTEC04</v>
          </cell>
          <cell r="C52">
            <v>36</v>
          </cell>
          <cell r="D52">
            <v>6</v>
          </cell>
          <cell r="E52" t="str">
            <v>Tecnico</v>
          </cell>
          <cell r="F52">
            <v>4</v>
          </cell>
          <cell r="G52" t="str">
            <v>OPERATORE TECNICO</v>
          </cell>
          <cell r="H52">
            <v>34282500</v>
          </cell>
          <cell r="I52">
            <v>32650000</v>
          </cell>
          <cell r="J52">
            <v>41150</v>
          </cell>
        </row>
        <row r="53">
          <cell r="A53">
            <v>48</v>
          </cell>
          <cell r="B53" t="str">
            <v>TOTA04</v>
          </cell>
          <cell r="C53">
            <v>36</v>
          </cell>
          <cell r="D53">
            <v>6</v>
          </cell>
          <cell r="E53" t="str">
            <v>Tecnico</v>
          </cell>
          <cell r="F53">
            <v>4</v>
          </cell>
          <cell r="G53" t="str">
            <v>OPERATORE TECNICO DI ASSISTENZA</v>
          </cell>
          <cell r="H53">
            <v>34282500</v>
          </cell>
          <cell r="I53">
            <v>32650000</v>
          </cell>
          <cell r="J53">
            <v>41150</v>
          </cell>
        </row>
        <row r="54">
          <cell r="A54">
            <v>49</v>
          </cell>
          <cell r="B54" t="str">
            <v>TTEC03</v>
          </cell>
          <cell r="C54">
            <v>36</v>
          </cell>
          <cell r="D54">
            <v>6</v>
          </cell>
          <cell r="E54" t="str">
            <v>Tecnico</v>
          </cell>
          <cell r="F54">
            <v>3</v>
          </cell>
          <cell r="G54" t="str">
            <v>AUSILIARIO SOCIO-SANITARIO</v>
          </cell>
          <cell r="H54">
            <v>31500000</v>
          </cell>
          <cell r="I54">
            <v>30000000</v>
          </cell>
          <cell r="J54">
            <v>38607</v>
          </cell>
        </row>
        <row r="55">
          <cell r="A55">
            <v>50</v>
          </cell>
          <cell r="G55" t="str">
            <v>OPERATORE TECNICO RICOLLOCATO</v>
          </cell>
          <cell r="H55">
            <v>36435000</v>
          </cell>
          <cell r="I55">
            <v>34700000</v>
          </cell>
          <cell r="J55">
            <v>41150</v>
          </cell>
        </row>
        <row r="56">
          <cell r="A56">
            <v>51</v>
          </cell>
          <cell r="G56" t="str">
            <v>OPERATORE TECNICO COORDINATORE</v>
          </cell>
          <cell r="H56">
            <v>36792000</v>
          </cell>
          <cell r="I56">
            <v>35040000</v>
          </cell>
          <cell r="J5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epilogo area medica"/>
      <sheetName val="Villa delle Ginest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i"/>
      <sheetName val="Prospetto_pag1"/>
      <sheetName val="Prospetto_pag2"/>
    </sheetNames>
    <sheetDataSet>
      <sheetData sheetId="0">
        <row r="4">
          <cell r="A4">
            <v>201</v>
          </cell>
        </row>
        <row r="5">
          <cell r="A5">
            <v>202</v>
          </cell>
        </row>
        <row r="6">
          <cell r="A6">
            <v>203</v>
          </cell>
        </row>
        <row r="7">
          <cell r="A7">
            <v>204</v>
          </cell>
        </row>
        <row r="8">
          <cell r="A8">
            <v>205</v>
          </cell>
        </row>
        <row r="9">
          <cell r="A9">
            <v>206</v>
          </cell>
        </row>
        <row r="10">
          <cell r="A10">
            <v>207</v>
          </cell>
        </row>
        <row r="11">
          <cell r="A11">
            <v>208</v>
          </cell>
        </row>
        <row r="12">
          <cell r="A12">
            <v>209</v>
          </cell>
        </row>
        <row r="13">
          <cell r="A13">
            <v>921</v>
          </cell>
        </row>
        <row r="14">
          <cell r="A14">
            <v>922</v>
          </cell>
        </row>
        <row r="15">
          <cell r="A15">
            <v>923</v>
          </cell>
        </row>
        <row r="16">
          <cell r="A16">
            <v>924</v>
          </cell>
        </row>
        <row r="17">
          <cell r="A17">
            <v>925</v>
          </cell>
        </row>
        <row r="18">
          <cell r="A18">
            <v>926</v>
          </cell>
        </row>
        <row r="19">
          <cell r="A19">
            <v>927</v>
          </cell>
        </row>
        <row r="20">
          <cell r="A20">
            <v>928</v>
          </cell>
        </row>
        <row r="21">
          <cell r="A21" t="str">
            <v>960</v>
          </cell>
        </row>
        <row r="22">
          <cell r="A22">
            <v>999</v>
          </cell>
        </row>
        <row r="27">
          <cell r="B27" t="str">
            <v>1° - Trim</v>
          </cell>
          <cell r="C27" t="str">
            <v>31 mar</v>
          </cell>
          <cell r="D27" t="str">
            <v>T1</v>
          </cell>
        </row>
        <row r="28">
          <cell r="B28" t="str">
            <v>2° - Trim</v>
          </cell>
          <cell r="C28" t="str">
            <v>30 giu</v>
          </cell>
          <cell r="D28" t="str">
            <v>T2</v>
          </cell>
        </row>
        <row r="29">
          <cell r="B29" t="str">
            <v>3° - Trim</v>
          </cell>
          <cell r="C29" t="str">
            <v>30 set</v>
          </cell>
          <cell r="D29" t="str">
            <v>T3</v>
          </cell>
        </row>
        <row r="30">
          <cell r="B30" t="str">
            <v>4° - Trim</v>
          </cell>
          <cell r="C30" t="str">
            <v>31 dic</v>
          </cell>
          <cell r="D30" t="str">
            <v>T4</v>
          </cell>
        </row>
        <row r="31">
          <cell r="B31" t="str">
            <v>C - Cons.</v>
          </cell>
          <cell r="C31" t="str">
            <v>31 dic</v>
          </cell>
          <cell r="D31" t="str">
            <v>TC</v>
          </cell>
        </row>
        <row r="35">
          <cell r="B35" t="str">
            <v> - </v>
          </cell>
        </row>
        <row r="36">
          <cell r="B36" t="str">
            <v>A01000</v>
          </cell>
        </row>
        <row r="37">
          <cell r="B37" t="str">
            <v>A01005</v>
          </cell>
        </row>
        <row r="38">
          <cell r="B38" t="str">
            <v>A01010</v>
          </cell>
        </row>
        <row r="39">
          <cell r="B39" t="str">
            <v>A01015</v>
          </cell>
        </row>
        <row r="40">
          <cell r="B40" t="str">
            <v>A01020</v>
          </cell>
        </row>
        <row r="41">
          <cell r="B41" t="str">
            <v>A01025</v>
          </cell>
        </row>
        <row r="42">
          <cell r="B42" t="str">
            <v>A01030</v>
          </cell>
        </row>
        <row r="43">
          <cell r="B43" t="str">
            <v>A01035</v>
          </cell>
        </row>
        <row r="44">
          <cell r="B44" t="str">
            <v>A01040</v>
          </cell>
        </row>
        <row r="45">
          <cell r="B45" t="str">
            <v>A01045</v>
          </cell>
        </row>
        <row r="46">
          <cell r="B46" t="str">
            <v>A01050</v>
          </cell>
        </row>
        <row r="47">
          <cell r="B47" t="str">
            <v>A01055</v>
          </cell>
        </row>
        <row r="48">
          <cell r="B48" t="str">
            <v>A01060</v>
          </cell>
        </row>
        <row r="49">
          <cell r="B49" t="str">
            <v>A01065</v>
          </cell>
        </row>
        <row r="50">
          <cell r="B50" t="str">
            <v>A01070</v>
          </cell>
        </row>
        <row r="51">
          <cell r="B51" t="str">
            <v>A01075</v>
          </cell>
        </row>
        <row r="52">
          <cell r="B52" t="str">
            <v>A02000</v>
          </cell>
        </row>
        <row r="53">
          <cell r="B53" t="str">
            <v>A02005</v>
          </cell>
        </row>
        <row r="54">
          <cell r="B54" t="str">
            <v>A02010</v>
          </cell>
        </row>
        <row r="55">
          <cell r="B55" t="str">
            <v>A02015</v>
          </cell>
        </row>
        <row r="56">
          <cell r="B56" t="str">
            <v>A02020</v>
          </cell>
        </row>
        <row r="57">
          <cell r="B57" t="str">
            <v>A02025</v>
          </cell>
        </row>
        <row r="58">
          <cell r="B58" t="str">
            <v>A02030</v>
          </cell>
        </row>
        <row r="59">
          <cell r="B59" t="str">
            <v>A02035</v>
          </cell>
        </row>
        <row r="60">
          <cell r="B60" t="str">
            <v>A02040</v>
          </cell>
        </row>
        <row r="61">
          <cell r="B61" t="str">
            <v>A02045</v>
          </cell>
        </row>
        <row r="62">
          <cell r="B62" t="str">
            <v>A02050</v>
          </cell>
        </row>
        <row r="63">
          <cell r="B63" t="str">
            <v>A02055</v>
          </cell>
        </row>
        <row r="64">
          <cell r="B64" t="str">
            <v>A02060</v>
          </cell>
        </row>
        <row r="65">
          <cell r="B65" t="str">
            <v>A02065</v>
          </cell>
        </row>
        <row r="66">
          <cell r="B66" t="str">
            <v>A02070</v>
          </cell>
        </row>
        <row r="67">
          <cell r="B67" t="str">
            <v>A02075</v>
          </cell>
        </row>
        <row r="68">
          <cell r="B68" t="str">
            <v>A02080</v>
          </cell>
        </row>
        <row r="69">
          <cell r="B69" t="str">
            <v>A02085</v>
          </cell>
        </row>
        <row r="70">
          <cell r="B70" t="str">
            <v>A02090</v>
          </cell>
        </row>
        <row r="71">
          <cell r="B71" t="str">
            <v>A02095</v>
          </cell>
        </row>
        <row r="72">
          <cell r="B72" t="str">
            <v>A02100</v>
          </cell>
        </row>
        <row r="73">
          <cell r="B73" t="str">
            <v>A02105</v>
          </cell>
        </row>
        <row r="74">
          <cell r="B74" t="str">
            <v>A02110</v>
          </cell>
        </row>
        <row r="75">
          <cell r="B75" t="str">
            <v>A02115</v>
          </cell>
        </row>
        <row r="76">
          <cell r="B76" t="str">
            <v>A02120</v>
          </cell>
        </row>
        <row r="77">
          <cell r="B77" t="str">
            <v>A02125</v>
          </cell>
        </row>
        <row r="78">
          <cell r="B78" t="str">
            <v>A02130</v>
          </cell>
        </row>
        <row r="79">
          <cell r="B79" t="str">
            <v>A02135</v>
          </cell>
        </row>
        <row r="80">
          <cell r="B80" t="str">
            <v>A02140</v>
          </cell>
        </row>
        <row r="81">
          <cell r="B81" t="str">
            <v>A02145</v>
          </cell>
        </row>
        <row r="82">
          <cell r="B82" t="str">
            <v>A02150</v>
          </cell>
        </row>
        <row r="83">
          <cell r="B83" t="str">
            <v>A02155</v>
          </cell>
        </row>
        <row r="84">
          <cell r="B84" t="str">
            <v>A02160</v>
          </cell>
        </row>
        <row r="85">
          <cell r="B85" t="str">
            <v>A02165</v>
          </cell>
        </row>
        <row r="86">
          <cell r="B86" t="str">
            <v>A02170</v>
          </cell>
        </row>
        <row r="87">
          <cell r="B87" t="str">
            <v>A02175</v>
          </cell>
        </row>
        <row r="88">
          <cell r="B88" t="str">
            <v>A02180</v>
          </cell>
        </row>
        <row r="89">
          <cell r="B89" t="str">
            <v>A02185</v>
          </cell>
        </row>
        <row r="90">
          <cell r="B90" t="str">
            <v>A02190</v>
          </cell>
        </row>
        <row r="91">
          <cell r="B91" t="str">
            <v>A02195</v>
          </cell>
        </row>
        <row r="92">
          <cell r="B92" t="str">
            <v>A02200</v>
          </cell>
        </row>
        <row r="93">
          <cell r="B93" t="str">
            <v>A02205</v>
          </cell>
        </row>
        <row r="94">
          <cell r="B94" t="str">
            <v>A02210</v>
          </cell>
        </row>
        <row r="95">
          <cell r="B95" t="str">
            <v>A02215</v>
          </cell>
        </row>
        <row r="96">
          <cell r="B96" t="str">
            <v>A02220</v>
          </cell>
        </row>
        <row r="97">
          <cell r="B97" t="str">
            <v>A02225</v>
          </cell>
        </row>
        <row r="98">
          <cell r="B98" t="str">
            <v>A02230</v>
          </cell>
        </row>
        <row r="99">
          <cell r="B99" t="str">
            <v>A02235</v>
          </cell>
        </row>
        <row r="100">
          <cell r="B100" t="str">
            <v>A02239</v>
          </cell>
        </row>
        <row r="101">
          <cell r="B101" t="str">
            <v>A02240</v>
          </cell>
        </row>
        <row r="102">
          <cell r="B102" t="str">
            <v>A03000</v>
          </cell>
        </row>
        <row r="103">
          <cell r="B103" t="str">
            <v>A03005</v>
          </cell>
        </row>
        <row r="104">
          <cell r="B104" t="str">
            <v>A03010</v>
          </cell>
        </row>
        <row r="105">
          <cell r="B105" t="str">
            <v>A03015</v>
          </cell>
        </row>
        <row r="106">
          <cell r="B106" t="str">
            <v>A03020</v>
          </cell>
        </row>
        <row r="107">
          <cell r="B107" t="str">
            <v>A03025</v>
          </cell>
        </row>
        <row r="108">
          <cell r="B108" t="str">
            <v>A03030</v>
          </cell>
        </row>
        <row r="109">
          <cell r="B109" t="str">
            <v>A03035</v>
          </cell>
        </row>
        <row r="110">
          <cell r="B110" t="str">
            <v>A03040</v>
          </cell>
        </row>
        <row r="111">
          <cell r="B111" t="str">
            <v>A03045</v>
          </cell>
        </row>
        <row r="112">
          <cell r="B112" t="str">
            <v>A03050</v>
          </cell>
        </row>
        <row r="113">
          <cell r="B113" t="str">
            <v>A03055</v>
          </cell>
        </row>
        <row r="114">
          <cell r="B114" t="str">
            <v>A03060</v>
          </cell>
        </row>
        <row r="115">
          <cell r="B115" t="str">
            <v>A03065</v>
          </cell>
        </row>
        <row r="116">
          <cell r="B116" t="str">
            <v>A03070</v>
          </cell>
        </row>
        <row r="117">
          <cell r="B117" t="str">
            <v>A03075</v>
          </cell>
        </row>
        <row r="118">
          <cell r="B118" t="str">
            <v>A03080</v>
          </cell>
        </row>
        <row r="119">
          <cell r="B119" t="str">
            <v>A04000</v>
          </cell>
        </row>
        <row r="120">
          <cell r="B120" t="str">
            <v>A04005</v>
          </cell>
        </row>
        <row r="121">
          <cell r="B121" t="str">
            <v>A04010</v>
          </cell>
        </row>
        <row r="122">
          <cell r="B122" t="str">
            <v>A04015</v>
          </cell>
        </row>
        <row r="123">
          <cell r="B123" t="str">
            <v>A05000</v>
          </cell>
        </row>
        <row r="124">
          <cell r="B124" t="str">
            <v>A05005</v>
          </cell>
        </row>
        <row r="125">
          <cell r="B125" t="str">
            <v>A05010</v>
          </cell>
        </row>
        <row r="126">
          <cell r="B126" t="str">
            <v>A05015</v>
          </cell>
        </row>
        <row r="127">
          <cell r="B127" t="str">
            <v>A05020</v>
          </cell>
        </row>
        <row r="128">
          <cell r="B128" t="str">
            <v>A05025</v>
          </cell>
        </row>
        <row r="129">
          <cell r="B129" t="str">
            <v>A99999</v>
          </cell>
        </row>
        <row r="130">
          <cell r="B130" t="str">
            <v>B01000</v>
          </cell>
        </row>
        <row r="131">
          <cell r="B131" t="str">
            <v>B01005</v>
          </cell>
        </row>
        <row r="132">
          <cell r="B132" t="str">
            <v>B01010</v>
          </cell>
        </row>
        <row r="133">
          <cell r="B133" t="str">
            <v>B01015</v>
          </cell>
        </row>
        <row r="134">
          <cell r="B134" t="str">
            <v>B01020</v>
          </cell>
        </row>
        <row r="135">
          <cell r="B135" t="str">
            <v>B01025</v>
          </cell>
        </row>
        <row r="136">
          <cell r="B136" t="str">
            <v>B01030</v>
          </cell>
        </row>
        <row r="137">
          <cell r="B137" t="str">
            <v>B01035</v>
          </cell>
        </row>
        <row r="138">
          <cell r="B138" t="str">
            <v>B01040</v>
          </cell>
        </row>
        <row r="139">
          <cell r="B139" t="str">
            <v>B01045</v>
          </cell>
        </row>
        <row r="140">
          <cell r="B140" t="str">
            <v>B01050</v>
          </cell>
        </row>
        <row r="141">
          <cell r="B141" t="str">
            <v>B01055</v>
          </cell>
        </row>
        <row r="142">
          <cell r="B142" t="str">
            <v>B01060</v>
          </cell>
        </row>
        <row r="143">
          <cell r="B143" t="str">
            <v>B01065</v>
          </cell>
        </row>
        <row r="144">
          <cell r="B144" t="str">
            <v>B01070</v>
          </cell>
        </row>
        <row r="145">
          <cell r="B145" t="str">
            <v>B01075</v>
          </cell>
        </row>
        <row r="146">
          <cell r="B146" t="str">
            <v>B01080</v>
          </cell>
        </row>
        <row r="147">
          <cell r="B147" t="str">
            <v>B01085</v>
          </cell>
        </row>
        <row r="148">
          <cell r="B148" t="str">
            <v>B01090</v>
          </cell>
        </row>
        <row r="149">
          <cell r="B149" t="str">
            <v>B01095</v>
          </cell>
        </row>
        <row r="150">
          <cell r="B150" t="str">
            <v>B01100</v>
          </cell>
        </row>
        <row r="151">
          <cell r="B151" t="str">
            <v>B01105</v>
          </cell>
        </row>
        <row r="152">
          <cell r="B152" t="str">
            <v>B02000</v>
          </cell>
        </row>
        <row r="153">
          <cell r="B153" t="str">
            <v>B02005</v>
          </cell>
        </row>
        <row r="154">
          <cell r="B154" t="str">
            <v>B02010</v>
          </cell>
        </row>
        <row r="155">
          <cell r="B155" t="str">
            <v>B02015</v>
          </cell>
        </row>
        <row r="156">
          <cell r="B156" t="str">
            <v>B02020</v>
          </cell>
        </row>
        <row r="157">
          <cell r="B157" t="str">
            <v>B02025</v>
          </cell>
        </row>
        <row r="158">
          <cell r="B158" t="str">
            <v>B02030</v>
          </cell>
        </row>
        <row r="159">
          <cell r="B159" t="str">
            <v>B02035</v>
          </cell>
        </row>
        <row r="160">
          <cell r="B160" t="str">
            <v>B02040</v>
          </cell>
        </row>
        <row r="161">
          <cell r="B161" t="str">
            <v>B02045</v>
          </cell>
        </row>
        <row r="162">
          <cell r="B162" t="str">
            <v>B02050</v>
          </cell>
        </row>
        <row r="163">
          <cell r="B163" t="str">
            <v>B02055</v>
          </cell>
        </row>
        <row r="164">
          <cell r="B164" t="str">
            <v>B02060</v>
          </cell>
        </row>
        <row r="165">
          <cell r="B165" t="str">
            <v>B02065</v>
          </cell>
        </row>
        <row r="166">
          <cell r="B166" t="str">
            <v>B02070</v>
          </cell>
        </row>
        <row r="167">
          <cell r="B167" t="str">
            <v>B02075</v>
          </cell>
        </row>
        <row r="168">
          <cell r="B168" t="str">
            <v>B02080</v>
          </cell>
        </row>
        <row r="169">
          <cell r="B169" t="str">
            <v>B02085</v>
          </cell>
        </row>
        <row r="170">
          <cell r="B170" t="str">
            <v>B02090</v>
          </cell>
        </row>
        <row r="171">
          <cell r="B171" t="str">
            <v>B02095</v>
          </cell>
        </row>
        <row r="172">
          <cell r="B172" t="str">
            <v>B02100</v>
          </cell>
        </row>
        <row r="173">
          <cell r="B173" t="str">
            <v>B02105</v>
          </cell>
        </row>
        <row r="174">
          <cell r="B174" t="str">
            <v>B02110</v>
          </cell>
        </row>
        <row r="175">
          <cell r="B175" t="str">
            <v>B02115</v>
          </cell>
        </row>
        <row r="176">
          <cell r="B176" t="str">
            <v>B02120</v>
          </cell>
        </row>
        <row r="177">
          <cell r="B177" t="str">
            <v>B02125</v>
          </cell>
        </row>
        <row r="178">
          <cell r="B178" t="str">
            <v>B02130</v>
          </cell>
        </row>
        <row r="179">
          <cell r="B179" t="str">
            <v>B02135</v>
          </cell>
        </row>
        <row r="180">
          <cell r="B180" t="str">
            <v>B02140</v>
          </cell>
        </row>
        <row r="181">
          <cell r="B181" t="str">
            <v>B02145</v>
          </cell>
        </row>
        <row r="182">
          <cell r="B182" t="str">
            <v>B02150</v>
          </cell>
        </row>
        <row r="183">
          <cell r="B183" t="str">
            <v>B02155</v>
          </cell>
        </row>
        <row r="184">
          <cell r="B184" t="str">
            <v>B02160</v>
          </cell>
        </row>
        <row r="185">
          <cell r="B185" t="str">
            <v>B02165</v>
          </cell>
        </row>
        <row r="186">
          <cell r="B186" t="str">
            <v>B02170</v>
          </cell>
        </row>
        <row r="187">
          <cell r="B187" t="str">
            <v>B02175</v>
          </cell>
        </row>
        <row r="188">
          <cell r="B188" t="str">
            <v>B02180</v>
          </cell>
        </row>
        <row r="189">
          <cell r="B189" t="str">
            <v>B02185</v>
          </cell>
        </row>
        <row r="190">
          <cell r="B190" t="str">
            <v>B02190</v>
          </cell>
        </row>
        <row r="191">
          <cell r="B191" t="str">
            <v>B02195</v>
          </cell>
        </row>
        <row r="192">
          <cell r="B192" t="str">
            <v>B02200</v>
          </cell>
        </row>
        <row r="193">
          <cell r="B193" t="str">
            <v>B02205</v>
          </cell>
        </row>
        <row r="194">
          <cell r="B194" t="str">
            <v>B02210</v>
          </cell>
        </row>
        <row r="195">
          <cell r="B195" t="str">
            <v>B02215</v>
          </cell>
        </row>
        <row r="196">
          <cell r="B196" t="str">
            <v>B02220</v>
          </cell>
        </row>
        <row r="197">
          <cell r="B197" t="str">
            <v>B02225</v>
          </cell>
        </row>
        <row r="198">
          <cell r="B198" t="str">
            <v>B02230</v>
          </cell>
        </row>
        <row r="199">
          <cell r="B199" t="str">
            <v>B02235</v>
          </cell>
        </row>
        <row r="200">
          <cell r="B200" t="str">
            <v>B02240</v>
          </cell>
        </row>
        <row r="201">
          <cell r="B201" t="str">
            <v>B02245</v>
          </cell>
        </row>
        <row r="202">
          <cell r="B202" t="str">
            <v>B02250</v>
          </cell>
        </row>
        <row r="203">
          <cell r="B203" t="str">
            <v>B02255</v>
          </cell>
        </row>
        <row r="204">
          <cell r="B204" t="str">
            <v>B02260</v>
          </cell>
        </row>
        <row r="205">
          <cell r="B205" t="str">
            <v>B02265</v>
          </cell>
        </row>
        <row r="206">
          <cell r="B206" t="str">
            <v>B02270</v>
          </cell>
        </row>
        <row r="207">
          <cell r="B207" t="str">
            <v>B02275</v>
          </cell>
        </row>
        <row r="208">
          <cell r="B208" t="str">
            <v>B02280</v>
          </cell>
        </row>
        <row r="209">
          <cell r="B209" t="str">
            <v>B02285</v>
          </cell>
        </row>
        <row r="210">
          <cell r="B210" t="str">
            <v>B02290</v>
          </cell>
        </row>
        <row r="211">
          <cell r="B211" t="str">
            <v>B02295</v>
          </cell>
        </row>
        <row r="212">
          <cell r="B212" t="str">
            <v>B02300</v>
          </cell>
        </row>
        <row r="213">
          <cell r="B213" t="str">
            <v>B02305</v>
          </cell>
        </row>
        <row r="214">
          <cell r="B214" t="str">
            <v>B02310</v>
          </cell>
        </row>
        <row r="215">
          <cell r="B215" t="str">
            <v>B02315</v>
          </cell>
        </row>
        <row r="216">
          <cell r="B216" t="str">
            <v>B02320</v>
          </cell>
        </row>
        <row r="217">
          <cell r="B217" t="str">
            <v>B02325</v>
          </cell>
        </row>
        <row r="218">
          <cell r="B218" t="str">
            <v>B02330</v>
          </cell>
        </row>
        <row r="219">
          <cell r="B219" t="str">
            <v>B02335</v>
          </cell>
        </row>
        <row r="220">
          <cell r="B220" t="str">
            <v>B02340</v>
          </cell>
        </row>
        <row r="221">
          <cell r="B221" t="str">
            <v>B02345</v>
          </cell>
        </row>
        <row r="222">
          <cell r="B222" t="str">
            <v>B02350</v>
          </cell>
        </row>
        <row r="223">
          <cell r="B223" t="str">
            <v>B02355</v>
          </cell>
        </row>
        <row r="224">
          <cell r="B224" t="str">
            <v>B02360</v>
          </cell>
        </row>
        <row r="225">
          <cell r="B225" t="str">
            <v>B02365</v>
          </cell>
        </row>
        <row r="226">
          <cell r="B226" t="str">
            <v>B02370</v>
          </cell>
        </row>
        <row r="227">
          <cell r="B227" t="str">
            <v>B02375</v>
          </cell>
        </row>
        <row r="228">
          <cell r="B228" t="str">
            <v>B02380</v>
          </cell>
        </row>
        <row r="229">
          <cell r="B229" t="str">
            <v>B02385</v>
          </cell>
        </row>
        <row r="230">
          <cell r="B230" t="str">
            <v>B02390</v>
          </cell>
        </row>
        <row r="231">
          <cell r="B231" t="str">
            <v>B02395</v>
          </cell>
        </row>
        <row r="232">
          <cell r="B232" t="str">
            <v>B02400</v>
          </cell>
        </row>
        <row r="233">
          <cell r="B233" t="str">
            <v>B02405</v>
          </cell>
        </row>
        <row r="234">
          <cell r="B234" t="str">
            <v>B02410</v>
          </cell>
        </row>
        <row r="235">
          <cell r="B235" t="str">
            <v>B02415</v>
          </cell>
        </row>
        <row r="236">
          <cell r="B236" t="str">
            <v>B02420</v>
          </cell>
        </row>
        <row r="237">
          <cell r="B237" t="str">
            <v>B02425</v>
          </cell>
        </row>
        <row r="238">
          <cell r="B238" t="str">
            <v>B02430</v>
          </cell>
        </row>
        <row r="239">
          <cell r="B239" t="str">
            <v>B02435</v>
          </cell>
        </row>
        <row r="240">
          <cell r="B240" t="str">
            <v>B02440</v>
          </cell>
        </row>
        <row r="241">
          <cell r="B241" t="str">
            <v>B02445</v>
          </cell>
        </row>
        <row r="242">
          <cell r="B242" t="str">
            <v>B02450</v>
          </cell>
        </row>
        <row r="243">
          <cell r="B243" t="str">
            <v>B02455</v>
          </cell>
        </row>
        <row r="244">
          <cell r="B244" t="str">
            <v>B02460</v>
          </cell>
        </row>
        <row r="245">
          <cell r="B245" t="str">
            <v>B02465</v>
          </cell>
        </row>
        <row r="246">
          <cell r="B246" t="str">
            <v>B02470</v>
          </cell>
        </row>
        <row r="247">
          <cell r="B247" t="str">
            <v>B02475</v>
          </cell>
        </row>
        <row r="248">
          <cell r="B248" t="str">
            <v>B02480</v>
          </cell>
        </row>
        <row r="249">
          <cell r="B249" t="str">
            <v>B02485</v>
          </cell>
        </row>
        <row r="250">
          <cell r="B250" t="str">
            <v>B02490</v>
          </cell>
        </row>
        <row r="251">
          <cell r="B251" t="str">
            <v>B02495</v>
          </cell>
        </row>
        <row r="252">
          <cell r="B252" t="str">
            <v>B02500</v>
          </cell>
        </row>
        <row r="253">
          <cell r="B253" t="str">
            <v>B02505</v>
          </cell>
        </row>
        <row r="254">
          <cell r="B254" t="str">
            <v>B02510</v>
          </cell>
        </row>
        <row r="255">
          <cell r="B255" t="str">
            <v>B02515</v>
          </cell>
        </row>
        <row r="256">
          <cell r="B256" t="str">
            <v>B02520</v>
          </cell>
        </row>
        <row r="257">
          <cell r="B257" t="str">
            <v>B02525</v>
          </cell>
        </row>
        <row r="258">
          <cell r="B258" t="str">
            <v>B02530</v>
          </cell>
        </row>
        <row r="259">
          <cell r="B259" t="str">
            <v>B02535</v>
          </cell>
        </row>
        <row r="260">
          <cell r="B260" t="str">
            <v>B02540</v>
          </cell>
        </row>
        <row r="261">
          <cell r="B261" t="str">
            <v>B02545</v>
          </cell>
        </row>
        <row r="262">
          <cell r="B262" t="str">
            <v>B02550</v>
          </cell>
        </row>
        <row r="263">
          <cell r="B263" t="str">
            <v>B02555</v>
          </cell>
        </row>
        <row r="264">
          <cell r="B264" t="str">
            <v>B02560</v>
          </cell>
        </row>
        <row r="265">
          <cell r="B265" t="str">
            <v>B02565</v>
          </cell>
        </row>
        <row r="266">
          <cell r="B266" t="str">
            <v>B02570</v>
          </cell>
        </row>
        <row r="267">
          <cell r="B267" t="str">
            <v>B02575</v>
          </cell>
        </row>
        <row r="268">
          <cell r="B268" t="str">
            <v>B02580</v>
          </cell>
        </row>
        <row r="269">
          <cell r="B269" t="str">
            <v>B02585</v>
          </cell>
        </row>
        <row r="270">
          <cell r="B270" t="str">
            <v>B02590</v>
          </cell>
        </row>
        <row r="271">
          <cell r="B271" t="str">
            <v>B02595</v>
          </cell>
        </row>
        <row r="272">
          <cell r="B272" t="str">
            <v>B02600</v>
          </cell>
        </row>
        <row r="273">
          <cell r="B273" t="str">
            <v>B02605</v>
          </cell>
        </row>
        <row r="274">
          <cell r="B274" t="str">
            <v>B02610</v>
          </cell>
        </row>
        <row r="275">
          <cell r="B275" t="str">
            <v>B02615</v>
          </cell>
        </row>
        <row r="276">
          <cell r="B276" t="str">
            <v>B02620</v>
          </cell>
        </row>
        <row r="277">
          <cell r="B277" t="str">
            <v>B02625</v>
          </cell>
        </row>
        <row r="278">
          <cell r="B278" t="str">
            <v>B02630</v>
          </cell>
        </row>
        <row r="279">
          <cell r="B279" t="str">
            <v>B02635</v>
          </cell>
        </row>
        <row r="280">
          <cell r="B280" t="str">
            <v>B02640</v>
          </cell>
        </row>
        <row r="281">
          <cell r="B281" t="str">
            <v>B02645</v>
          </cell>
        </row>
        <row r="282">
          <cell r="B282" t="str">
            <v>B02650</v>
          </cell>
        </row>
        <row r="283">
          <cell r="B283" t="str">
            <v>B02655</v>
          </cell>
        </row>
        <row r="284">
          <cell r="B284" t="str">
            <v>B02660</v>
          </cell>
        </row>
        <row r="285">
          <cell r="B285" t="str">
            <v>B02665</v>
          </cell>
        </row>
        <row r="286">
          <cell r="B286" t="str">
            <v>B03000</v>
          </cell>
        </row>
        <row r="287">
          <cell r="B287" t="str">
            <v>B03005</v>
          </cell>
        </row>
        <row r="288">
          <cell r="B288" t="str">
            <v>B03010</v>
          </cell>
        </row>
        <row r="289">
          <cell r="B289" t="str">
            <v>B03015</v>
          </cell>
        </row>
        <row r="290">
          <cell r="B290" t="str">
            <v>B03020</v>
          </cell>
        </row>
        <row r="291">
          <cell r="B291" t="str">
            <v>B03025</v>
          </cell>
        </row>
        <row r="292">
          <cell r="B292" t="str">
            <v>B03030</v>
          </cell>
        </row>
        <row r="293">
          <cell r="B293" t="str">
            <v>B04000</v>
          </cell>
        </row>
        <row r="294">
          <cell r="B294" t="str">
            <v>B04005</v>
          </cell>
        </row>
        <row r="295">
          <cell r="B295" t="str">
            <v>B04010</v>
          </cell>
        </row>
        <row r="296">
          <cell r="B296" t="str">
            <v>B04015</v>
          </cell>
        </row>
        <row r="297">
          <cell r="B297" t="str">
            <v>B04020</v>
          </cell>
        </row>
        <row r="298">
          <cell r="B298" t="str">
            <v>B04025</v>
          </cell>
        </row>
        <row r="299">
          <cell r="B299" t="str">
            <v>B04030</v>
          </cell>
        </row>
        <row r="300">
          <cell r="B300" t="str">
            <v>B04035</v>
          </cell>
        </row>
        <row r="301">
          <cell r="B301" t="str">
            <v>B04040</v>
          </cell>
        </row>
        <row r="302">
          <cell r="B302" t="str">
            <v>B05089</v>
          </cell>
        </row>
        <row r="303">
          <cell r="B303" t="str">
            <v>B05000</v>
          </cell>
        </row>
        <row r="304">
          <cell r="B304" t="str">
            <v>B05005</v>
          </cell>
        </row>
        <row r="305">
          <cell r="B305" t="str">
            <v>B05010</v>
          </cell>
        </row>
        <row r="306">
          <cell r="B306" t="str">
            <v>B05015</v>
          </cell>
        </row>
        <row r="307">
          <cell r="B307" t="str">
            <v>B05020</v>
          </cell>
        </row>
        <row r="308">
          <cell r="B308" t="str">
            <v>B06000</v>
          </cell>
        </row>
        <row r="309">
          <cell r="B309" t="str">
            <v>B06005</v>
          </cell>
        </row>
        <row r="310">
          <cell r="B310" t="str">
            <v>B06010</v>
          </cell>
        </row>
        <row r="311">
          <cell r="B311" t="str">
            <v>B07000</v>
          </cell>
        </row>
        <row r="312">
          <cell r="B312" t="str">
            <v>B07005</v>
          </cell>
        </row>
        <row r="313">
          <cell r="B313" t="str">
            <v>B07010</v>
          </cell>
        </row>
        <row r="314">
          <cell r="B314" t="str">
            <v>B08000</v>
          </cell>
        </row>
        <row r="315">
          <cell r="B315" t="str">
            <v>B08005</v>
          </cell>
        </row>
        <row r="316">
          <cell r="B316" t="str">
            <v>B08010</v>
          </cell>
        </row>
        <row r="317">
          <cell r="B317" t="str">
            <v>B09000</v>
          </cell>
        </row>
        <row r="318">
          <cell r="B318" t="str">
            <v>B09005</v>
          </cell>
        </row>
        <row r="319">
          <cell r="B319" t="str">
            <v>B09010</v>
          </cell>
        </row>
        <row r="320">
          <cell r="B320" t="str">
            <v>B09015</v>
          </cell>
        </row>
        <row r="321">
          <cell r="B321" t="str">
            <v>B09020</v>
          </cell>
        </row>
        <row r="322">
          <cell r="B322" t="str">
            <v>B09025</v>
          </cell>
        </row>
        <row r="323">
          <cell r="B323" t="str">
            <v>B10000</v>
          </cell>
        </row>
        <row r="324">
          <cell r="B324" t="str">
            <v>B11129</v>
          </cell>
        </row>
        <row r="325">
          <cell r="B325" t="str">
            <v>B11000</v>
          </cell>
        </row>
        <row r="326">
          <cell r="B326" t="str">
            <v>B11005</v>
          </cell>
        </row>
        <row r="327">
          <cell r="B327" t="str">
            <v>B11010</v>
          </cell>
        </row>
        <row r="328">
          <cell r="B328" t="str">
            <v>B12000</v>
          </cell>
        </row>
        <row r="329">
          <cell r="B329" t="str">
            <v>B13000</v>
          </cell>
        </row>
        <row r="330">
          <cell r="B330" t="str">
            <v>B14000</v>
          </cell>
        </row>
        <row r="331">
          <cell r="B331" t="str">
            <v>B14005</v>
          </cell>
        </row>
        <row r="332">
          <cell r="B332" t="str">
            <v>B14010</v>
          </cell>
        </row>
        <row r="333">
          <cell r="B333" t="str">
            <v>B15000</v>
          </cell>
        </row>
        <row r="334">
          <cell r="B334" t="str">
            <v>B15005</v>
          </cell>
        </row>
        <row r="335">
          <cell r="B335" t="str">
            <v>B15010</v>
          </cell>
        </row>
        <row r="336">
          <cell r="B336" t="str">
            <v>B15015</v>
          </cell>
        </row>
        <row r="337">
          <cell r="B337" t="str">
            <v>B15020</v>
          </cell>
        </row>
        <row r="338">
          <cell r="B338" t="str">
            <v>B15025</v>
          </cell>
        </row>
        <row r="339">
          <cell r="B339" t="str">
            <v>B15030</v>
          </cell>
        </row>
        <row r="340">
          <cell r="B340" t="str">
            <v>B15035</v>
          </cell>
        </row>
        <row r="341">
          <cell r="B341" t="str">
            <v>B15040</v>
          </cell>
        </row>
        <row r="342">
          <cell r="B342" t="str">
            <v>B15045</v>
          </cell>
        </row>
        <row r="343">
          <cell r="B343" t="str">
            <v>B15050</v>
          </cell>
        </row>
        <row r="344">
          <cell r="B344" t="str">
            <v>B15055</v>
          </cell>
        </row>
        <row r="345">
          <cell r="B345" t="str">
            <v>B15060</v>
          </cell>
        </row>
        <row r="346">
          <cell r="B346" t="str">
            <v>B99999</v>
          </cell>
        </row>
        <row r="347">
          <cell r="B347" t="str">
            <v>C01000</v>
          </cell>
        </row>
        <row r="348">
          <cell r="B348" t="str">
            <v>C01005</v>
          </cell>
        </row>
        <row r="349">
          <cell r="B349" t="str">
            <v>C01010</v>
          </cell>
        </row>
        <row r="350">
          <cell r="B350" t="str">
            <v>C01015</v>
          </cell>
        </row>
        <row r="351">
          <cell r="B351" t="str">
            <v>C02000</v>
          </cell>
        </row>
        <row r="352">
          <cell r="B352" t="str">
            <v>C02005</v>
          </cell>
        </row>
        <row r="353">
          <cell r="B353" t="str">
            <v>C02010</v>
          </cell>
        </row>
        <row r="354">
          <cell r="B354" t="str">
            <v>C02015</v>
          </cell>
        </row>
        <row r="355">
          <cell r="B355" t="str">
            <v>C02020</v>
          </cell>
        </row>
        <row r="356">
          <cell r="B356" t="str">
            <v>C02025</v>
          </cell>
        </row>
        <row r="357">
          <cell r="B357" t="str">
            <v>C03000</v>
          </cell>
        </row>
        <row r="358">
          <cell r="B358" t="str">
            <v>C03005</v>
          </cell>
        </row>
        <row r="359">
          <cell r="B359" t="str">
            <v>C03010</v>
          </cell>
        </row>
        <row r="360">
          <cell r="B360" t="str">
            <v>C03015</v>
          </cell>
        </row>
        <row r="361">
          <cell r="B361" t="str">
            <v>C04000</v>
          </cell>
        </row>
        <row r="362">
          <cell r="B362" t="str">
            <v>C04005</v>
          </cell>
        </row>
        <row r="363">
          <cell r="B363" t="str">
            <v>C04010</v>
          </cell>
        </row>
        <row r="364">
          <cell r="B364" t="str">
            <v>C99999</v>
          </cell>
        </row>
        <row r="365">
          <cell r="B365" t="str">
            <v>D01000</v>
          </cell>
        </row>
        <row r="366">
          <cell r="B366" t="str">
            <v>D02000</v>
          </cell>
        </row>
        <row r="367">
          <cell r="B367" t="str">
            <v>D99999</v>
          </cell>
        </row>
        <row r="368">
          <cell r="B368" t="str">
            <v>E01000</v>
          </cell>
        </row>
        <row r="369">
          <cell r="B369" t="str">
            <v>E01005</v>
          </cell>
        </row>
        <row r="370">
          <cell r="B370" t="str">
            <v>E01010</v>
          </cell>
        </row>
        <row r="371">
          <cell r="B371" t="str">
            <v>E01015</v>
          </cell>
        </row>
        <row r="372">
          <cell r="B372" t="str">
            <v>E01020</v>
          </cell>
        </row>
        <row r="373">
          <cell r="B373" t="str">
            <v>E01025</v>
          </cell>
        </row>
        <row r="374">
          <cell r="B374" t="str">
            <v>E01030</v>
          </cell>
        </row>
        <row r="375">
          <cell r="B375" t="str">
            <v>E01035</v>
          </cell>
        </row>
        <row r="376">
          <cell r="B376" t="str">
            <v>E01040</v>
          </cell>
        </row>
        <row r="377">
          <cell r="B377" t="str">
            <v>E01045</v>
          </cell>
        </row>
        <row r="378">
          <cell r="B378" t="str">
            <v>E01050</v>
          </cell>
        </row>
        <row r="379">
          <cell r="B379" t="str">
            <v>E01055</v>
          </cell>
        </row>
        <row r="380">
          <cell r="B380" t="str">
            <v>E01060</v>
          </cell>
        </row>
        <row r="381">
          <cell r="B381" t="str">
            <v>E01065</v>
          </cell>
        </row>
        <row r="382">
          <cell r="B382" t="str">
            <v>E01070</v>
          </cell>
        </row>
        <row r="383">
          <cell r="B383" t="str">
            <v>E01075</v>
          </cell>
        </row>
        <row r="384">
          <cell r="B384" t="str">
            <v>E01080</v>
          </cell>
        </row>
        <row r="385">
          <cell r="B385" t="str">
            <v>E01085</v>
          </cell>
        </row>
        <row r="386">
          <cell r="B386" t="str">
            <v>E01090</v>
          </cell>
        </row>
        <row r="387">
          <cell r="B387" t="str">
            <v>E01095</v>
          </cell>
        </row>
        <row r="388">
          <cell r="B388" t="str">
            <v>E01100</v>
          </cell>
        </row>
        <row r="389">
          <cell r="B389" t="str">
            <v>E01105</v>
          </cell>
        </row>
        <row r="390">
          <cell r="B390" t="str">
            <v>E01110</v>
          </cell>
        </row>
        <row r="391">
          <cell r="B391" t="str">
            <v>E01115</v>
          </cell>
        </row>
        <row r="392">
          <cell r="B392" t="str">
            <v>E01120</v>
          </cell>
        </row>
        <row r="393">
          <cell r="B393" t="str">
            <v>E02000</v>
          </cell>
        </row>
        <row r="394">
          <cell r="B394" t="str">
            <v>E02005</v>
          </cell>
        </row>
        <row r="395">
          <cell r="B395" t="str">
            <v>E02010</v>
          </cell>
        </row>
        <row r="396">
          <cell r="B396" t="str">
            <v>E02015</v>
          </cell>
        </row>
        <row r="397">
          <cell r="B397" t="str">
            <v>E02020</v>
          </cell>
        </row>
        <row r="398">
          <cell r="B398" t="str">
            <v>E02025</v>
          </cell>
        </row>
        <row r="399">
          <cell r="B399" t="str">
            <v>E02030</v>
          </cell>
        </row>
        <row r="400">
          <cell r="B400" t="str">
            <v>E02035</v>
          </cell>
        </row>
        <row r="401">
          <cell r="B401" t="str">
            <v>E02040</v>
          </cell>
        </row>
        <row r="402">
          <cell r="B402" t="str">
            <v>E02045</v>
          </cell>
        </row>
        <row r="403">
          <cell r="B403" t="str">
            <v>E02050</v>
          </cell>
        </row>
        <row r="404">
          <cell r="B404" t="str">
            <v>E02055</v>
          </cell>
        </row>
        <row r="405">
          <cell r="B405" t="str">
            <v>E02060</v>
          </cell>
        </row>
        <row r="406">
          <cell r="B406" t="str">
            <v>E02065</v>
          </cell>
        </row>
        <row r="407">
          <cell r="B407" t="str">
            <v>E02070</v>
          </cell>
        </row>
        <row r="408">
          <cell r="B408" t="str">
            <v>E02075</v>
          </cell>
        </row>
        <row r="409">
          <cell r="B409" t="str">
            <v>E02080</v>
          </cell>
        </row>
        <row r="410">
          <cell r="B410" t="str">
            <v>E02085</v>
          </cell>
        </row>
        <row r="411">
          <cell r="B411" t="str">
            <v>E02090</v>
          </cell>
        </row>
        <row r="412">
          <cell r="B412" t="str">
            <v>E02095</v>
          </cell>
        </row>
        <row r="413">
          <cell r="B413" t="str">
            <v>E02100</v>
          </cell>
        </row>
        <row r="414">
          <cell r="B414" t="str">
            <v>E02105</v>
          </cell>
        </row>
        <row r="415">
          <cell r="B415" t="str">
            <v>E02110</v>
          </cell>
        </row>
        <row r="416">
          <cell r="B416" t="str">
            <v>E02115</v>
          </cell>
        </row>
        <row r="417">
          <cell r="B417" t="str">
            <v>E02120</v>
          </cell>
        </row>
        <row r="418">
          <cell r="B418" t="str">
            <v>E02125</v>
          </cell>
        </row>
        <row r="419">
          <cell r="B419" t="str">
            <v>E02130</v>
          </cell>
        </row>
        <row r="420">
          <cell r="B420" t="str">
            <v>E02135</v>
          </cell>
        </row>
        <row r="421">
          <cell r="B421" t="str">
            <v>E02140</v>
          </cell>
        </row>
        <row r="422">
          <cell r="B422" t="str">
            <v>E02145</v>
          </cell>
        </row>
        <row r="423">
          <cell r="B423" t="str">
            <v>E02150</v>
          </cell>
        </row>
        <row r="424">
          <cell r="B424" t="str">
            <v>E99999</v>
          </cell>
        </row>
        <row r="425">
          <cell r="B425" t="str">
            <v>X01000</v>
          </cell>
        </row>
        <row r="426">
          <cell r="B426" t="str">
            <v>Y01000</v>
          </cell>
        </row>
        <row r="427">
          <cell r="B427" t="str">
            <v>Y01005</v>
          </cell>
        </row>
        <row r="428">
          <cell r="B428" t="str">
            <v>Y01010</v>
          </cell>
        </row>
        <row r="429">
          <cell r="B429" t="str">
            <v>Y01015</v>
          </cell>
        </row>
        <row r="430">
          <cell r="B430" t="str">
            <v>Y01020</v>
          </cell>
        </row>
        <row r="431">
          <cell r="B431" t="str">
            <v>Y02000</v>
          </cell>
        </row>
        <row r="432">
          <cell r="B432" t="str">
            <v>Y02005</v>
          </cell>
        </row>
        <row r="433">
          <cell r="B433" t="str">
            <v>Y02010</v>
          </cell>
        </row>
        <row r="434">
          <cell r="B434" t="str">
            <v>Y03000</v>
          </cell>
        </row>
        <row r="435">
          <cell r="B435" t="str">
            <v>Y99999</v>
          </cell>
        </row>
        <row r="436">
          <cell r="B436" t="str">
            <v>Z99999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iepilogo area medica"/>
      <sheetName val="Villa delle Ginest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_Toc1883777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10"/>
  <sheetViews>
    <sheetView tabSelected="1" zoomScalePageLayoutView="0" workbookViewId="0" topLeftCell="A1">
      <selection activeCell="A14" sqref="A14"/>
    </sheetView>
  </sheetViews>
  <sheetFormatPr defaultColWidth="9.140625" defaultRowHeight="12.75"/>
  <cols>
    <col min="1" max="1" width="135.7109375" style="678" customWidth="1"/>
    <col min="2" max="16384" width="9.140625" style="669" customWidth="1"/>
  </cols>
  <sheetData>
    <row r="1" ht="136.5" customHeight="1">
      <c r="A1" s="668"/>
    </row>
    <row r="2" ht="23.25" customHeight="1">
      <c r="A2" s="668"/>
    </row>
    <row r="3" ht="35.25" customHeight="1">
      <c r="A3" s="670" t="s">
        <v>245</v>
      </c>
    </row>
    <row r="4" ht="81.75" customHeight="1">
      <c r="A4" s="671"/>
    </row>
    <row r="5" ht="12.75">
      <c r="A5" s="672"/>
    </row>
    <row r="6" ht="30">
      <c r="A6" s="673" t="s">
        <v>243</v>
      </c>
    </row>
    <row r="7" ht="15.75">
      <c r="A7" s="674"/>
    </row>
    <row r="8" ht="30">
      <c r="A8" s="675" t="s">
        <v>244</v>
      </c>
    </row>
    <row r="9" ht="25.5">
      <c r="A9" s="676"/>
    </row>
    <row r="10" ht="120">
      <c r="A10" s="677" t="s">
        <v>1139</v>
      </c>
    </row>
  </sheetData>
  <sheetProtection/>
  <printOptions/>
  <pageMargins left="0.65" right="0.37" top="0.3" bottom="1" header="0.17"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48"/>
  </sheetPr>
  <dimension ref="A1:AE52"/>
  <sheetViews>
    <sheetView zoomScalePageLayoutView="0" workbookViewId="0" topLeftCell="A1">
      <pane ySplit="1" topLeftCell="A2" activePane="bottomLeft" state="frozen"/>
      <selection pane="topLeft" activeCell="AD36" sqref="AD36"/>
      <selection pane="bottomLeft" activeCell="AD36" sqref="AD36"/>
    </sheetView>
  </sheetViews>
  <sheetFormatPr defaultColWidth="9.140625" defaultRowHeight="12.75"/>
  <cols>
    <col min="1" max="1" width="2.57421875" style="0" customWidth="1"/>
    <col min="2" max="2" width="4.421875" style="0" customWidth="1"/>
    <col min="3" max="3" width="48.57421875" style="0" customWidth="1"/>
    <col min="5" max="30" width="4.140625" style="0" customWidth="1"/>
    <col min="31" max="31" width="5.57421875" style="0" customWidth="1"/>
  </cols>
  <sheetData>
    <row r="1" spans="1:30" ht="149.25" customHeight="1">
      <c r="A1" s="122" t="s">
        <v>958</v>
      </c>
      <c r="B1" s="123"/>
      <c r="C1" s="124"/>
      <c r="D1" s="124"/>
      <c r="E1" s="162" t="s">
        <v>285</v>
      </c>
      <c r="F1" s="162" t="s">
        <v>207</v>
      </c>
      <c r="G1" s="162" t="s">
        <v>206</v>
      </c>
      <c r="H1" s="162" t="s">
        <v>208</v>
      </c>
      <c r="I1" s="162" t="s">
        <v>265</v>
      </c>
      <c r="J1" s="162" t="s">
        <v>266</v>
      </c>
      <c r="K1" s="162" t="s">
        <v>283</v>
      </c>
      <c r="L1" s="162" t="s">
        <v>286</v>
      </c>
      <c r="M1" s="162" t="s">
        <v>678</v>
      </c>
      <c r="N1" s="162" t="s">
        <v>843</v>
      </c>
      <c r="O1" s="162" t="s">
        <v>813</v>
      </c>
      <c r="P1" s="162" t="s">
        <v>1097</v>
      </c>
      <c r="Q1" s="162" t="s">
        <v>985</v>
      </c>
      <c r="R1" s="162" t="s">
        <v>210</v>
      </c>
      <c r="S1" s="162" t="s">
        <v>212</v>
      </c>
      <c r="T1" s="162" t="s">
        <v>211</v>
      </c>
      <c r="U1" s="162" t="s">
        <v>213</v>
      </c>
      <c r="V1" s="162" t="s">
        <v>214</v>
      </c>
      <c r="W1" s="162" t="s">
        <v>215</v>
      </c>
      <c r="X1" s="421" t="s">
        <v>1107</v>
      </c>
      <c r="Y1" s="421" t="s">
        <v>726</v>
      </c>
      <c r="Z1" s="421" t="s">
        <v>383</v>
      </c>
      <c r="AA1" s="421" t="s">
        <v>384</v>
      </c>
      <c r="AB1" s="421" t="s">
        <v>914</v>
      </c>
      <c r="AC1" s="421" t="s">
        <v>861</v>
      </c>
      <c r="AD1" s="409" t="s">
        <v>862</v>
      </c>
    </row>
    <row r="2" spans="1:30" ht="12.75">
      <c r="A2" s="125" t="s">
        <v>217</v>
      </c>
      <c r="B2" s="112"/>
      <c r="C2" s="112"/>
      <c r="D2" s="126"/>
      <c r="E2" s="113"/>
      <c r="F2" s="113"/>
      <c r="G2" s="113"/>
      <c r="H2" s="113"/>
      <c r="I2" s="113"/>
      <c r="J2" s="113"/>
      <c r="K2" s="113"/>
      <c r="L2" s="113"/>
      <c r="M2" s="113"/>
      <c r="N2" s="113"/>
      <c r="O2" s="113"/>
      <c r="P2" s="113"/>
      <c r="Q2" s="113"/>
      <c r="R2" s="113">
        <v>2</v>
      </c>
      <c r="S2" s="113"/>
      <c r="T2" s="113"/>
      <c r="U2" s="113"/>
      <c r="V2" s="113"/>
      <c r="W2" s="113"/>
      <c r="X2" s="113"/>
      <c r="Y2" s="113"/>
      <c r="Z2" s="113"/>
      <c r="AA2" s="113"/>
      <c r="AB2" s="113"/>
      <c r="AC2" s="113"/>
      <c r="AD2" s="127"/>
    </row>
    <row r="3" spans="1:30" ht="12.75">
      <c r="A3" s="128"/>
      <c r="B3" s="36" t="s">
        <v>634</v>
      </c>
      <c r="C3" s="36"/>
      <c r="D3" s="38" t="s">
        <v>635</v>
      </c>
      <c r="E3" s="37"/>
      <c r="F3" s="37"/>
      <c r="G3" s="37"/>
      <c r="H3" s="37"/>
      <c r="I3" s="37"/>
      <c r="J3" s="37"/>
      <c r="K3" s="37"/>
      <c r="L3" s="37"/>
      <c r="M3" s="37"/>
      <c r="N3" s="37"/>
      <c r="O3" s="37"/>
      <c r="P3" s="37"/>
      <c r="Q3" s="37"/>
      <c r="R3" s="37"/>
      <c r="S3" s="37"/>
      <c r="T3" s="37"/>
      <c r="U3" s="37"/>
      <c r="V3" s="37"/>
      <c r="W3" s="37"/>
      <c r="X3" s="37"/>
      <c r="Y3" s="37"/>
      <c r="Z3" s="37"/>
      <c r="AA3" s="37"/>
      <c r="AB3" s="37"/>
      <c r="AC3" s="37"/>
      <c r="AD3" s="129"/>
    </row>
    <row r="4" spans="1:30" ht="12.75">
      <c r="A4" s="128"/>
      <c r="B4" s="36" t="s">
        <v>636</v>
      </c>
      <c r="C4" s="36"/>
      <c r="D4" s="38" t="s">
        <v>635</v>
      </c>
      <c r="E4" s="37"/>
      <c r="F4" s="37"/>
      <c r="G4" s="37"/>
      <c r="H4" s="37">
        <v>4</v>
      </c>
      <c r="I4" s="37"/>
      <c r="J4" s="37"/>
      <c r="K4" s="37"/>
      <c r="L4" s="37"/>
      <c r="M4" s="37"/>
      <c r="N4" s="37"/>
      <c r="O4" s="37"/>
      <c r="P4" s="37"/>
      <c r="Q4" s="37"/>
      <c r="R4" s="37"/>
      <c r="S4" s="37">
        <v>1</v>
      </c>
      <c r="T4" s="37"/>
      <c r="U4" s="37"/>
      <c r="V4" s="37"/>
      <c r="W4" s="37"/>
      <c r="X4" s="37"/>
      <c r="Y4" s="37">
        <v>1</v>
      </c>
      <c r="Z4" s="37"/>
      <c r="AA4" s="37"/>
      <c r="AB4" s="37"/>
      <c r="AC4" s="37"/>
      <c r="AD4" s="129"/>
    </row>
    <row r="5" spans="1:30" ht="12.75">
      <c r="A5" s="514" t="s">
        <v>643</v>
      </c>
      <c r="B5" s="36" t="s">
        <v>642</v>
      </c>
      <c r="C5" s="36"/>
      <c r="D5" s="38" t="s">
        <v>635</v>
      </c>
      <c r="E5" s="37"/>
      <c r="F5" s="37"/>
      <c r="G5" s="37"/>
      <c r="H5" s="37"/>
      <c r="I5" s="37"/>
      <c r="J5" s="37"/>
      <c r="K5" s="37"/>
      <c r="L5" s="37"/>
      <c r="M5" s="37"/>
      <c r="N5" s="37"/>
      <c r="O5" s="37"/>
      <c r="P5" s="37"/>
      <c r="Q5" s="37">
        <v>1</v>
      </c>
      <c r="R5" s="37">
        <v>3</v>
      </c>
      <c r="S5" s="37"/>
      <c r="T5" s="37"/>
      <c r="U5" s="37"/>
      <c r="V5" s="37"/>
      <c r="W5" s="37">
        <v>1</v>
      </c>
      <c r="X5" s="37"/>
      <c r="Y5" s="37"/>
      <c r="Z5" s="37"/>
      <c r="AA5" s="37"/>
      <c r="AB5" s="37"/>
      <c r="AC5" s="37"/>
      <c r="AD5" s="129"/>
    </row>
    <row r="6" spans="1:30" ht="12.75">
      <c r="A6" s="128"/>
      <c r="B6" s="36" t="s">
        <v>637</v>
      </c>
      <c r="C6" s="36"/>
      <c r="D6" s="38" t="s">
        <v>635</v>
      </c>
      <c r="E6" s="37"/>
      <c r="F6" s="37"/>
      <c r="G6" s="37"/>
      <c r="H6" s="37">
        <v>3</v>
      </c>
      <c r="I6" s="37"/>
      <c r="J6" s="37"/>
      <c r="K6" s="37"/>
      <c r="L6" s="37"/>
      <c r="M6" s="37"/>
      <c r="N6" s="37"/>
      <c r="O6" s="37"/>
      <c r="P6" s="37"/>
      <c r="Q6" s="37"/>
      <c r="R6" s="37"/>
      <c r="S6" s="37"/>
      <c r="T6" s="37"/>
      <c r="U6" s="37"/>
      <c r="V6" s="37"/>
      <c r="W6" s="37"/>
      <c r="X6" s="37"/>
      <c r="Y6" s="37"/>
      <c r="Z6" s="37"/>
      <c r="AA6" s="37"/>
      <c r="AB6" s="37"/>
      <c r="AC6" s="37"/>
      <c r="AD6" s="129"/>
    </row>
    <row r="7" spans="1:30" ht="12.75">
      <c r="A7" s="128"/>
      <c r="B7" s="36" t="s">
        <v>638</v>
      </c>
      <c r="C7" s="36"/>
      <c r="D7" s="38" t="s">
        <v>635</v>
      </c>
      <c r="E7" s="37"/>
      <c r="F7" s="37"/>
      <c r="G7" s="37"/>
      <c r="H7" s="37"/>
      <c r="I7" s="37"/>
      <c r="J7" s="37">
        <v>3</v>
      </c>
      <c r="K7" s="37">
        <v>1</v>
      </c>
      <c r="L7" s="37"/>
      <c r="M7" s="37"/>
      <c r="N7" s="37"/>
      <c r="O7" s="37"/>
      <c r="P7" s="37"/>
      <c r="Q7" s="37"/>
      <c r="R7" s="37"/>
      <c r="S7" s="37"/>
      <c r="T7" s="37"/>
      <c r="U7" s="37">
        <v>1</v>
      </c>
      <c r="V7" s="37"/>
      <c r="W7" s="37"/>
      <c r="X7" s="37"/>
      <c r="Y7" s="37"/>
      <c r="Z7" s="37"/>
      <c r="AA7" s="37"/>
      <c r="AB7" s="37"/>
      <c r="AC7" s="37"/>
      <c r="AD7" s="129"/>
    </row>
    <row r="8" spans="1:30" ht="12.75">
      <c r="A8" s="128"/>
      <c r="B8" s="36" t="s">
        <v>727</v>
      </c>
      <c r="C8" s="36"/>
      <c r="D8" s="38" t="s">
        <v>635</v>
      </c>
      <c r="E8" s="37"/>
      <c r="F8" s="37"/>
      <c r="G8" s="37"/>
      <c r="H8" s="37">
        <v>3</v>
      </c>
      <c r="I8" s="37"/>
      <c r="J8" s="37"/>
      <c r="K8" s="37"/>
      <c r="L8" s="37"/>
      <c r="M8" s="37"/>
      <c r="N8" s="37"/>
      <c r="O8" s="37"/>
      <c r="P8" s="37"/>
      <c r="Q8" s="37"/>
      <c r="R8" s="37"/>
      <c r="S8" s="37"/>
      <c r="T8" s="37"/>
      <c r="U8" s="37"/>
      <c r="V8" s="37"/>
      <c r="W8" s="37"/>
      <c r="X8" s="37"/>
      <c r="Y8" s="37"/>
      <c r="Z8" s="37"/>
      <c r="AA8" s="37"/>
      <c r="AB8" s="37"/>
      <c r="AC8" s="37"/>
      <c r="AD8" s="129"/>
    </row>
    <row r="9" spans="1:30" ht="12.75">
      <c r="A9" s="130"/>
      <c r="B9" s="40" t="s">
        <v>959</v>
      </c>
      <c r="C9" s="40"/>
      <c r="D9" s="41" t="s">
        <v>587</v>
      </c>
      <c r="E9" s="37"/>
      <c r="F9" s="37"/>
      <c r="G9" s="37">
        <v>1</v>
      </c>
      <c r="H9" s="37"/>
      <c r="I9" s="37"/>
      <c r="J9" s="37"/>
      <c r="K9" s="37"/>
      <c r="L9" s="37"/>
      <c r="M9" s="37"/>
      <c r="N9" s="37">
        <v>3</v>
      </c>
      <c r="O9" s="37">
        <v>3</v>
      </c>
      <c r="P9" s="37"/>
      <c r="Q9" s="37"/>
      <c r="R9" s="37">
        <v>1</v>
      </c>
      <c r="S9" s="37"/>
      <c r="T9" s="37"/>
      <c r="U9" s="37"/>
      <c r="V9" s="37">
        <v>3</v>
      </c>
      <c r="W9" s="37"/>
      <c r="X9" s="37"/>
      <c r="Y9" s="37"/>
      <c r="Z9" s="37"/>
      <c r="AA9" s="37"/>
      <c r="AB9" s="37"/>
      <c r="AC9" s="37"/>
      <c r="AD9" s="129"/>
    </row>
    <row r="10" spans="1:30" ht="12.75">
      <c r="A10" s="130"/>
      <c r="B10" s="40" t="s">
        <v>589</v>
      </c>
      <c r="C10" s="40"/>
      <c r="D10" s="41" t="s">
        <v>587</v>
      </c>
      <c r="E10" s="37">
        <v>1</v>
      </c>
      <c r="F10" s="37"/>
      <c r="G10" s="37"/>
      <c r="H10" s="37">
        <v>1</v>
      </c>
      <c r="I10" s="37"/>
      <c r="J10" s="37"/>
      <c r="K10" s="37"/>
      <c r="L10" s="37"/>
      <c r="M10" s="37"/>
      <c r="N10" s="37"/>
      <c r="O10" s="37"/>
      <c r="P10" s="37"/>
      <c r="Q10" s="37"/>
      <c r="R10" s="37"/>
      <c r="S10" s="37">
        <v>1</v>
      </c>
      <c r="T10" s="37"/>
      <c r="U10" s="37"/>
      <c r="V10" s="37"/>
      <c r="W10" s="37"/>
      <c r="X10" s="37"/>
      <c r="Y10" s="37"/>
      <c r="Z10" s="37"/>
      <c r="AA10" s="37"/>
      <c r="AB10" s="37"/>
      <c r="AC10" s="37"/>
      <c r="AD10" s="129"/>
    </row>
    <row r="11" spans="1:30" ht="12.75">
      <c r="A11" s="131"/>
      <c r="B11" s="42"/>
      <c r="C11" s="42" t="s">
        <v>590</v>
      </c>
      <c r="D11" s="38" t="s">
        <v>635</v>
      </c>
      <c r="E11" s="37"/>
      <c r="F11" s="37"/>
      <c r="G11" s="37"/>
      <c r="H11" s="37">
        <v>3</v>
      </c>
      <c r="I11" s="37"/>
      <c r="J11" s="37"/>
      <c r="K11" s="37"/>
      <c r="L11" s="37"/>
      <c r="M11" s="37"/>
      <c r="N11" s="37"/>
      <c r="O11" s="37"/>
      <c r="P11" s="37"/>
      <c r="Q11" s="37"/>
      <c r="R11" s="37"/>
      <c r="S11" s="37"/>
      <c r="T11" s="37"/>
      <c r="U11" s="37"/>
      <c r="V11" s="37"/>
      <c r="W11" s="37"/>
      <c r="X11" s="37"/>
      <c r="Y11" s="37"/>
      <c r="Z11" s="37"/>
      <c r="AA11" s="37"/>
      <c r="AB11" s="37"/>
      <c r="AC11" s="37"/>
      <c r="AD11" s="129"/>
    </row>
    <row r="12" spans="1:30" ht="12.75">
      <c r="A12" s="131"/>
      <c r="B12" s="42"/>
      <c r="C12" s="42" t="s">
        <v>300</v>
      </c>
      <c r="D12" s="38" t="s">
        <v>635</v>
      </c>
      <c r="E12" s="37"/>
      <c r="F12" s="37"/>
      <c r="G12" s="37"/>
      <c r="H12" s="37">
        <v>3</v>
      </c>
      <c r="I12" s="37"/>
      <c r="J12" s="37"/>
      <c r="K12" s="37"/>
      <c r="L12" s="37"/>
      <c r="M12" s="37"/>
      <c r="N12" s="37"/>
      <c r="O12" s="37"/>
      <c r="P12" s="37"/>
      <c r="Q12" s="37"/>
      <c r="R12" s="37"/>
      <c r="S12" s="37"/>
      <c r="T12" s="37"/>
      <c r="U12" s="37"/>
      <c r="V12" s="37"/>
      <c r="W12" s="37"/>
      <c r="X12" s="37"/>
      <c r="Y12" s="37"/>
      <c r="Z12" s="37"/>
      <c r="AA12" s="37"/>
      <c r="AB12" s="37"/>
      <c r="AC12" s="37"/>
      <c r="AD12" s="129"/>
    </row>
    <row r="13" spans="1:30" ht="12.75">
      <c r="A13" s="131"/>
      <c r="B13" s="42"/>
      <c r="C13" s="42" t="s">
        <v>591</v>
      </c>
      <c r="D13" s="38" t="s">
        <v>635</v>
      </c>
      <c r="E13" s="37"/>
      <c r="F13" s="37"/>
      <c r="G13" s="37"/>
      <c r="H13" s="37">
        <v>3</v>
      </c>
      <c r="I13" s="37"/>
      <c r="J13" s="37"/>
      <c r="K13" s="37"/>
      <c r="L13" s="37"/>
      <c r="M13" s="37"/>
      <c r="N13" s="37"/>
      <c r="O13" s="37"/>
      <c r="P13" s="37"/>
      <c r="Q13" s="37"/>
      <c r="R13" s="37"/>
      <c r="S13" s="37"/>
      <c r="T13" s="37"/>
      <c r="U13" s="37"/>
      <c r="V13" s="37"/>
      <c r="W13" s="37"/>
      <c r="X13" s="37"/>
      <c r="Y13" s="37"/>
      <c r="Z13" s="37"/>
      <c r="AA13" s="37"/>
      <c r="AB13" s="37"/>
      <c r="AC13" s="37"/>
      <c r="AD13" s="129"/>
    </row>
    <row r="14" spans="1:30" ht="12.75">
      <c r="A14" s="131"/>
      <c r="B14" s="42"/>
      <c r="C14" s="36" t="s">
        <v>910</v>
      </c>
      <c r="D14" s="38" t="s">
        <v>635</v>
      </c>
      <c r="E14" s="37"/>
      <c r="F14" s="37"/>
      <c r="G14" s="37"/>
      <c r="H14" s="37">
        <v>1</v>
      </c>
      <c r="I14" s="37"/>
      <c r="J14" s="37"/>
      <c r="K14" s="37"/>
      <c r="L14" s="37"/>
      <c r="M14" s="37"/>
      <c r="N14" s="37"/>
      <c r="O14" s="37"/>
      <c r="P14" s="37"/>
      <c r="Q14" s="37"/>
      <c r="R14" s="37"/>
      <c r="S14" s="37">
        <v>2</v>
      </c>
      <c r="T14" s="37"/>
      <c r="U14" s="37"/>
      <c r="V14" s="37"/>
      <c r="W14" s="37"/>
      <c r="X14" s="37"/>
      <c r="Y14" s="37"/>
      <c r="Z14" s="37"/>
      <c r="AA14" s="37"/>
      <c r="AB14" s="37">
        <v>1</v>
      </c>
      <c r="AC14" s="37"/>
      <c r="AD14" s="129"/>
    </row>
    <row r="15" spans="1:30" ht="12.75">
      <c r="A15" s="130"/>
      <c r="B15" s="40" t="s">
        <v>592</v>
      </c>
      <c r="C15" s="40"/>
      <c r="D15" s="41" t="s">
        <v>587</v>
      </c>
      <c r="E15" s="37">
        <v>1</v>
      </c>
      <c r="F15" s="37"/>
      <c r="G15" s="37"/>
      <c r="H15" s="37">
        <v>1</v>
      </c>
      <c r="I15" s="37"/>
      <c r="J15" s="37"/>
      <c r="K15" s="37"/>
      <c r="L15" s="37"/>
      <c r="M15" s="37"/>
      <c r="N15" s="37"/>
      <c r="O15" s="37"/>
      <c r="P15" s="37"/>
      <c r="Q15" s="37"/>
      <c r="R15" s="37">
        <v>7</v>
      </c>
      <c r="S15" s="37"/>
      <c r="T15" s="37"/>
      <c r="U15" s="37"/>
      <c r="V15" s="37"/>
      <c r="W15" s="37"/>
      <c r="X15" s="37"/>
      <c r="Y15" s="37"/>
      <c r="Z15" s="37"/>
      <c r="AA15" s="37"/>
      <c r="AB15" s="37"/>
      <c r="AC15" s="37"/>
      <c r="AD15" s="129"/>
    </row>
    <row r="16" spans="1:30" ht="12.75">
      <c r="A16" s="131"/>
      <c r="B16" s="42"/>
      <c r="C16" s="42" t="s">
        <v>593</v>
      </c>
      <c r="D16" s="38" t="s">
        <v>635</v>
      </c>
      <c r="E16" s="37"/>
      <c r="F16" s="37"/>
      <c r="G16" s="37"/>
      <c r="H16" s="37">
        <v>3</v>
      </c>
      <c r="I16" s="37"/>
      <c r="J16" s="37"/>
      <c r="K16" s="37"/>
      <c r="L16" s="37"/>
      <c r="M16" s="37"/>
      <c r="N16" s="37"/>
      <c r="O16" s="37"/>
      <c r="P16" s="37"/>
      <c r="Q16" s="37"/>
      <c r="R16" s="37"/>
      <c r="S16" s="37"/>
      <c r="T16" s="37"/>
      <c r="U16" s="37"/>
      <c r="V16" s="37"/>
      <c r="W16" s="37"/>
      <c r="X16" s="37"/>
      <c r="Y16" s="37"/>
      <c r="Z16" s="37"/>
      <c r="AA16" s="37"/>
      <c r="AB16" s="37"/>
      <c r="AC16" s="37"/>
      <c r="AD16" s="129"/>
    </row>
    <row r="17" spans="1:30" ht="12.75">
      <c r="A17" s="131"/>
      <c r="B17" s="42"/>
      <c r="C17" s="42" t="s">
        <v>728</v>
      </c>
      <c r="D17" s="38" t="s">
        <v>635</v>
      </c>
      <c r="E17" s="37"/>
      <c r="F17" s="37"/>
      <c r="G17" s="37"/>
      <c r="H17" s="37">
        <v>4</v>
      </c>
      <c r="I17" s="37"/>
      <c r="J17" s="37"/>
      <c r="K17" s="37"/>
      <c r="L17" s="37"/>
      <c r="M17" s="37"/>
      <c r="N17" s="37"/>
      <c r="O17" s="37"/>
      <c r="P17" s="37"/>
      <c r="Q17" s="37"/>
      <c r="R17" s="37"/>
      <c r="S17" s="37"/>
      <c r="T17" s="37"/>
      <c r="U17" s="37"/>
      <c r="V17" s="37"/>
      <c r="W17" s="37"/>
      <c r="X17" s="37"/>
      <c r="Y17" s="37"/>
      <c r="Z17" s="37"/>
      <c r="AA17" s="37"/>
      <c r="AB17" s="37"/>
      <c r="AC17" s="37"/>
      <c r="AD17" s="129"/>
    </row>
    <row r="18" spans="1:30" ht="12.75">
      <c r="A18" s="131"/>
      <c r="B18" s="42"/>
      <c r="C18" s="42" t="s">
        <v>594</v>
      </c>
      <c r="D18" s="38" t="s">
        <v>635</v>
      </c>
      <c r="E18" s="37"/>
      <c r="F18" s="37"/>
      <c r="G18" s="37"/>
      <c r="H18" s="37">
        <v>3</v>
      </c>
      <c r="I18" s="37"/>
      <c r="J18" s="37"/>
      <c r="K18" s="37"/>
      <c r="L18" s="37"/>
      <c r="M18" s="37"/>
      <c r="N18" s="37"/>
      <c r="O18" s="37"/>
      <c r="P18" s="37"/>
      <c r="Q18" s="37"/>
      <c r="R18" s="37"/>
      <c r="S18" s="37"/>
      <c r="T18" s="37"/>
      <c r="U18" s="37"/>
      <c r="V18" s="37"/>
      <c r="W18" s="37"/>
      <c r="X18" s="37"/>
      <c r="Y18" s="37"/>
      <c r="Z18" s="37"/>
      <c r="AA18" s="37"/>
      <c r="AB18" s="37"/>
      <c r="AC18" s="37"/>
      <c r="AD18" s="129"/>
    </row>
    <row r="19" spans="1:30" ht="12.75">
      <c r="A19" s="131"/>
      <c r="B19" s="42"/>
      <c r="C19" s="42" t="s">
        <v>595</v>
      </c>
      <c r="D19" s="38" t="s">
        <v>635</v>
      </c>
      <c r="E19" s="37"/>
      <c r="F19" s="37"/>
      <c r="G19" s="37"/>
      <c r="H19" s="37">
        <v>4</v>
      </c>
      <c r="I19" s="37"/>
      <c r="J19" s="37"/>
      <c r="K19" s="37"/>
      <c r="L19" s="37"/>
      <c r="M19" s="37"/>
      <c r="N19" s="37"/>
      <c r="O19" s="37"/>
      <c r="P19" s="37"/>
      <c r="Q19" s="37"/>
      <c r="R19" s="37"/>
      <c r="S19" s="37"/>
      <c r="T19" s="37"/>
      <c r="U19" s="37"/>
      <c r="V19" s="37"/>
      <c r="W19" s="37"/>
      <c r="X19" s="37"/>
      <c r="Y19" s="37"/>
      <c r="Z19" s="37"/>
      <c r="AA19" s="37"/>
      <c r="AB19" s="37"/>
      <c r="AC19" s="37"/>
      <c r="AD19" s="129"/>
    </row>
    <row r="20" spans="1:30" ht="12.75">
      <c r="A20" s="130"/>
      <c r="B20" s="43" t="s">
        <v>596</v>
      </c>
      <c r="C20" s="40"/>
      <c r="D20" s="41" t="s">
        <v>587</v>
      </c>
      <c r="E20" s="37">
        <v>1</v>
      </c>
      <c r="F20" s="37"/>
      <c r="G20" s="37"/>
      <c r="H20" s="37">
        <v>1</v>
      </c>
      <c r="I20" s="37"/>
      <c r="J20" s="37"/>
      <c r="K20" s="37"/>
      <c r="L20" s="37"/>
      <c r="M20" s="37"/>
      <c r="N20" s="37"/>
      <c r="O20" s="37"/>
      <c r="P20" s="37"/>
      <c r="Q20" s="37"/>
      <c r="R20" s="37">
        <v>11</v>
      </c>
      <c r="S20" s="37"/>
      <c r="T20" s="37"/>
      <c r="U20" s="37"/>
      <c r="V20" s="37"/>
      <c r="W20" s="37"/>
      <c r="X20" s="37"/>
      <c r="Y20" s="37"/>
      <c r="Z20" s="37"/>
      <c r="AA20" s="37"/>
      <c r="AB20" s="37"/>
      <c r="AC20" s="37"/>
      <c r="AD20" s="129"/>
    </row>
    <row r="21" spans="1:30" ht="12.75">
      <c r="A21" s="131"/>
      <c r="B21" s="42"/>
      <c r="C21" s="42" t="s">
        <v>284</v>
      </c>
      <c r="D21" s="38" t="s">
        <v>635</v>
      </c>
      <c r="E21" s="37"/>
      <c r="F21" s="37"/>
      <c r="G21" s="37"/>
      <c r="H21" s="37">
        <v>3</v>
      </c>
      <c r="I21" s="37"/>
      <c r="J21" s="37"/>
      <c r="K21" s="37"/>
      <c r="L21" s="37"/>
      <c r="M21" s="37"/>
      <c r="N21" s="37">
        <v>1</v>
      </c>
      <c r="O21" s="37"/>
      <c r="P21" s="37"/>
      <c r="Q21" s="37"/>
      <c r="R21" s="37"/>
      <c r="S21" s="37"/>
      <c r="T21" s="37"/>
      <c r="U21" s="37"/>
      <c r="V21" s="37"/>
      <c r="W21" s="37"/>
      <c r="X21" s="37"/>
      <c r="Y21" s="37"/>
      <c r="Z21" s="37"/>
      <c r="AA21" s="37"/>
      <c r="AB21" s="37"/>
      <c r="AC21" s="37"/>
      <c r="AD21" s="129"/>
    </row>
    <row r="22" spans="1:30" ht="12.75">
      <c r="A22" s="131"/>
      <c r="B22" s="42"/>
      <c r="C22" s="42" t="s">
        <v>653</v>
      </c>
      <c r="D22" s="38" t="s">
        <v>635</v>
      </c>
      <c r="E22" s="37"/>
      <c r="F22" s="37"/>
      <c r="G22" s="37"/>
      <c r="H22" s="37">
        <v>5</v>
      </c>
      <c r="I22" s="37"/>
      <c r="J22" s="37"/>
      <c r="K22" s="37"/>
      <c r="L22" s="37"/>
      <c r="M22" s="37"/>
      <c r="N22" s="37"/>
      <c r="O22" s="37">
        <v>1</v>
      </c>
      <c r="P22" s="37"/>
      <c r="Q22" s="37"/>
      <c r="R22" s="37"/>
      <c r="S22" s="37"/>
      <c r="T22" s="37"/>
      <c r="U22" s="37"/>
      <c r="V22" s="37"/>
      <c r="W22" s="37"/>
      <c r="X22" s="37"/>
      <c r="Y22" s="37"/>
      <c r="Z22" s="37"/>
      <c r="AA22" s="37"/>
      <c r="AB22" s="37"/>
      <c r="AC22" s="37"/>
      <c r="AD22" s="129"/>
    </row>
    <row r="23" spans="1:30" ht="12.75">
      <c r="A23" s="131"/>
      <c r="B23" s="40" t="s">
        <v>597</v>
      </c>
      <c r="C23" s="40"/>
      <c r="D23" s="41" t="s">
        <v>587</v>
      </c>
      <c r="E23" s="37"/>
      <c r="F23" s="37">
        <v>1</v>
      </c>
      <c r="G23" s="37"/>
      <c r="H23" s="37"/>
      <c r="I23" s="37"/>
      <c r="J23" s="37"/>
      <c r="K23" s="37"/>
      <c r="L23" s="37"/>
      <c r="M23" s="37"/>
      <c r="N23" s="37"/>
      <c r="O23" s="37"/>
      <c r="P23" s="37"/>
      <c r="Q23" s="37"/>
      <c r="R23" s="37">
        <v>1</v>
      </c>
      <c r="S23" s="37">
        <v>3</v>
      </c>
      <c r="T23" s="37"/>
      <c r="U23" s="37"/>
      <c r="V23" s="37"/>
      <c r="W23" s="37">
        <v>1</v>
      </c>
      <c r="X23" s="37"/>
      <c r="Y23" s="37"/>
      <c r="Z23" s="37"/>
      <c r="AA23" s="37"/>
      <c r="AB23" s="37"/>
      <c r="AC23" s="37"/>
      <c r="AD23" s="129"/>
    </row>
    <row r="24" spans="1:30" ht="12.75">
      <c r="A24" s="131"/>
      <c r="B24" s="42"/>
      <c r="C24" s="42" t="s">
        <v>598</v>
      </c>
      <c r="D24" s="38" t="s">
        <v>635</v>
      </c>
      <c r="E24" s="37"/>
      <c r="F24" s="37"/>
      <c r="G24" s="37"/>
      <c r="H24" s="37"/>
      <c r="I24" s="37">
        <v>5</v>
      </c>
      <c r="J24" s="37"/>
      <c r="K24" s="37"/>
      <c r="L24" s="37"/>
      <c r="M24" s="37"/>
      <c r="N24" s="37"/>
      <c r="O24" s="37"/>
      <c r="P24" s="37"/>
      <c r="Q24" s="37"/>
      <c r="R24" s="37">
        <f>17+15</f>
        <v>32</v>
      </c>
      <c r="S24" s="37"/>
      <c r="T24" s="37"/>
      <c r="U24" s="37"/>
      <c r="V24" s="37"/>
      <c r="W24" s="37"/>
      <c r="X24" s="37"/>
      <c r="Y24" s="37"/>
      <c r="Z24" s="37"/>
      <c r="AA24" s="37"/>
      <c r="AB24" s="37"/>
      <c r="AC24" s="37"/>
      <c r="AD24" s="129"/>
    </row>
    <row r="25" spans="1:30" ht="12.75">
      <c r="A25" s="131"/>
      <c r="B25" s="42"/>
      <c r="C25" s="42" t="s">
        <v>599</v>
      </c>
      <c r="D25" s="38" t="s">
        <v>635</v>
      </c>
      <c r="E25" s="37"/>
      <c r="F25" s="37"/>
      <c r="G25" s="37"/>
      <c r="H25" s="37"/>
      <c r="I25" s="37"/>
      <c r="J25" s="37"/>
      <c r="K25" s="37"/>
      <c r="L25" s="37"/>
      <c r="M25" s="37"/>
      <c r="N25" s="37"/>
      <c r="O25" s="37"/>
      <c r="P25" s="37"/>
      <c r="Q25" s="37"/>
      <c r="R25" s="37"/>
      <c r="S25" s="37"/>
      <c r="T25" s="37"/>
      <c r="U25" s="37"/>
      <c r="V25" s="37"/>
      <c r="W25" s="37"/>
      <c r="X25" s="37">
        <v>4</v>
      </c>
      <c r="Y25" s="37"/>
      <c r="Z25" s="37"/>
      <c r="AA25" s="37"/>
      <c r="AB25" s="37"/>
      <c r="AC25" s="37"/>
      <c r="AD25" s="129"/>
    </row>
    <row r="26" spans="1:30" ht="12.75">
      <c r="A26" s="131"/>
      <c r="B26" s="42"/>
      <c r="C26" s="42" t="s">
        <v>600</v>
      </c>
      <c r="D26" s="38" t="s">
        <v>635</v>
      </c>
      <c r="E26" s="37"/>
      <c r="F26" s="37"/>
      <c r="G26" s="37"/>
      <c r="H26" s="37"/>
      <c r="I26" s="37">
        <v>5</v>
      </c>
      <c r="J26" s="37"/>
      <c r="K26" s="37"/>
      <c r="L26" s="37"/>
      <c r="M26" s="37"/>
      <c r="N26" s="37"/>
      <c r="O26" s="37"/>
      <c r="P26" s="37"/>
      <c r="Q26" s="37"/>
      <c r="R26" s="37"/>
      <c r="S26" s="37"/>
      <c r="T26" s="37"/>
      <c r="U26" s="37"/>
      <c r="V26" s="37"/>
      <c r="W26" s="37"/>
      <c r="X26" s="37"/>
      <c r="Y26" s="37"/>
      <c r="Z26" s="37"/>
      <c r="AA26" s="37"/>
      <c r="AB26" s="37"/>
      <c r="AC26" s="37"/>
      <c r="AD26" s="129"/>
    </row>
    <row r="27" spans="1:30" ht="12.75">
      <c r="A27" s="131"/>
      <c r="C27" s="36" t="s">
        <v>586</v>
      </c>
      <c r="D27" s="39" t="s">
        <v>635</v>
      </c>
      <c r="E27" s="37"/>
      <c r="F27" s="37"/>
      <c r="G27" s="37"/>
      <c r="H27" s="37"/>
      <c r="I27" s="37">
        <v>3</v>
      </c>
      <c r="J27" s="37"/>
      <c r="K27" s="37"/>
      <c r="L27" s="37"/>
      <c r="M27" s="37"/>
      <c r="N27" s="37"/>
      <c r="O27" s="37"/>
      <c r="P27" s="37"/>
      <c r="Q27" s="37"/>
      <c r="R27" s="37"/>
      <c r="S27" s="37"/>
      <c r="T27" s="37"/>
      <c r="U27" s="37"/>
      <c r="V27" s="37"/>
      <c r="W27" s="37"/>
      <c r="X27" s="37"/>
      <c r="Y27" s="37"/>
      <c r="Z27" s="37"/>
      <c r="AA27" s="37"/>
      <c r="AB27" s="37"/>
      <c r="AC27" s="37"/>
      <c r="AD27" s="129"/>
    </row>
    <row r="28" spans="1:30" ht="12.75">
      <c r="A28" s="131"/>
      <c r="B28" s="40" t="s">
        <v>198</v>
      </c>
      <c r="C28" s="40"/>
      <c r="D28" s="41" t="s">
        <v>587</v>
      </c>
      <c r="E28" s="37"/>
      <c r="F28" s="37"/>
      <c r="G28" s="37"/>
      <c r="H28" s="37"/>
      <c r="I28" s="37"/>
      <c r="J28" s="37"/>
      <c r="K28" s="37"/>
      <c r="L28" s="37"/>
      <c r="M28" s="37"/>
      <c r="N28" s="37"/>
      <c r="O28" s="37"/>
      <c r="P28" s="37"/>
      <c r="Q28" s="37"/>
      <c r="R28" s="37"/>
      <c r="S28" s="37"/>
      <c r="T28" s="37"/>
      <c r="U28" s="37"/>
      <c r="V28" s="37"/>
      <c r="W28" s="37"/>
      <c r="X28" s="37">
        <v>1</v>
      </c>
      <c r="Y28" s="37"/>
      <c r="Z28" s="37"/>
      <c r="AA28" s="37"/>
      <c r="AB28" s="37"/>
      <c r="AC28" s="37"/>
      <c r="AD28" s="129"/>
    </row>
    <row r="29" spans="1:30" ht="12.75">
      <c r="A29" s="131"/>
      <c r="B29" s="42"/>
      <c r="C29" s="42" t="s">
        <v>199</v>
      </c>
      <c r="D29" s="38" t="s">
        <v>635</v>
      </c>
      <c r="E29" s="37"/>
      <c r="F29" s="37"/>
      <c r="G29" s="37"/>
      <c r="H29" s="37"/>
      <c r="I29" s="37"/>
      <c r="J29" s="37"/>
      <c r="K29" s="37"/>
      <c r="L29" s="37"/>
      <c r="M29" s="37"/>
      <c r="N29" s="37"/>
      <c r="O29" s="37"/>
      <c r="P29" s="37"/>
      <c r="Q29" s="37"/>
      <c r="R29" s="37">
        <f>6+8</f>
        <v>14</v>
      </c>
      <c r="S29" s="37"/>
      <c r="T29" s="37"/>
      <c r="U29" s="37"/>
      <c r="V29" s="37"/>
      <c r="W29" s="37"/>
      <c r="X29" s="37">
        <v>3</v>
      </c>
      <c r="Y29" s="37"/>
      <c r="Z29" s="37"/>
      <c r="AA29" s="37"/>
      <c r="AB29" s="37"/>
      <c r="AC29" s="37">
        <v>5</v>
      </c>
      <c r="AD29" s="129">
        <v>3</v>
      </c>
    </row>
    <row r="30" spans="1:30" ht="12.75">
      <c r="A30" s="131"/>
      <c r="C30" s="36" t="s">
        <v>639</v>
      </c>
      <c r="D30" s="39" t="s">
        <v>635</v>
      </c>
      <c r="E30" s="37"/>
      <c r="F30" s="37"/>
      <c r="G30" s="37"/>
      <c r="H30" s="37"/>
      <c r="I30" s="37"/>
      <c r="J30" s="37"/>
      <c r="K30" s="37"/>
      <c r="L30" s="37"/>
      <c r="M30" s="37"/>
      <c r="N30" s="37"/>
      <c r="O30" s="37"/>
      <c r="P30" s="37"/>
      <c r="Q30" s="37"/>
      <c r="R30" s="37">
        <v>2</v>
      </c>
      <c r="S30" s="37"/>
      <c r="T30" s="37"/>
      <c r="U30" s="37"/>
      <c r="V30" s="37"/>
      <c r="W30" s="37"/>
      <c r="X30" s="37">
        <v>3</v>
      </c>
      <c r="Y30" s="37"/>
      <c r="Z30" s="37"/>
      <c r="AA30" s="37"/>
      <c r="AB30" s="37"/>
      <c r="AC30" s="37"/>
      <c r="AD30" s="129"/>
    </row>
    <row r="31" spans="1:30" ht="12.75">
      <c r="A31" s="451"/>
      <c r="B31" s="43" t="s">
        <v>422</v>
      </c>
      <c r="C31" s="43"/>
      <c r="D31" s="44" t="s">
        <v>587</v>
      </c>
      <c r="E31" s="37">
        <v>1</v>
      </c>
      <c r="F31" s="37"/>
      <c r="G31" s="37"/>
      <c r="H31" s="37"/>
      <c r="I31" s="37"/>
      <c r="J31" s="37"/>
      <c r="K31" s="37"/>
      <c r="L31" s="37"/>
      <c r="M31" s="37"/>
      <c r="N31" s="37"/>
      <c r="O31" s="37"/>
      <c r="P31" s="37"/>
      <c r="Q31" s="37"/>
      <c r="R31" s="37">
        <v>2</v>
      </c>
      <c r="S31" s="37"/>
      <c r="T31" s="37"/>
      <c r="U31" s="37"/>
      <c r="V31" s="37">
        <v>8</v>
      </c>
      <c r="W31" s="37"/>
      <c r="X31" s="37"/>
      <c r="Y31" s="37"/>
      <c r="Z31" s="37"/>
      <c r="AA31" s="37"/>
      <c r="AB31" s="37"/>
      <c r="AC31" s="37"/>
      <c r="AD31" s="129"/>
    </row>
    <row r="32" spans="1:30" ht="12.75">
      <c r="A32" s="131"/>
      <c r="B32" s="42"/>
      <c r="C32" s="42" t="s">
        <v>201</v>
      </c>
      <c r="D32" s="38" t="s">
        <v>635</v>
      </c>
      <c r="E32" s="37"/>
      <c r="F32" s="37"/>
      <c r="G32" s="37"/>
      <c r="H32" s="37"/>
      <c r="I32" s="37"/>
      <c r="J32" s="37"/>
      <c r="K32" s="37"/>
      <c r="L32" s="37">
        <v>3</v>
      </c>
      <c r="M32" s="37"/>
      <c r="N32" s="37"/>
      <c r="O32" s="37"/>
      <c r="P32" s="37"/>
      <c r="Q32" s="37"/>
      <c r="R32" s="37"/>
      <c r="S32" s="37"/>
      <c r="T32" s="37"/>
      <c r="U32" s="37"/>
      <c r="V32" s="37"/>
      <c r="W32" s="37"/>
      <c r="X32" s="37"/>
      <c r="Y32" s="37"/>
      <c r="Z32" s="37"/>
      <c r="AA32" s="37"/>
      <c r="AB32" s="37"/>
      <c r="AC32" s="37"/>
      <c r="AD32" s="129"/>
    </row>
    <row r="33" spans="1:30" ht="12.75">
      <c r="A33" s="131"/>
      <c r="B33" s="42"/>
      <c r="C33" s="42" t="s">
        <v>202</v>
      </c>
      <c r="D33" s="38" t="s">
        <v>635</v>
      </c>
      <c r="E33" s="37"/>
      <c r="F33" s="37"/>
      <c r="G33" s="37"/>
      <c r="H33" s="37">
        <v>1</v>
      </c>
      <c r="I33" s="37"/>
      <c r="J33" s="37"/>
      <c r="K33" s="37"/>
      <c r="L33" s="37">
        <v>1</v>
      </c>
      <c r="M33" s="37"/>
      <c r="N33" s="37">
        <v>1</v>
      </c>
      <c r="O33" s="37"/>
      <c r="P33" s="37">
        <v>1</v>
      </c>
      <c r="Q33" s="37"/>
      <c r="R33" s="37"/>
      <c r="S33" s="37"/>
      <c r="T33" s="37"/>
      <c r="U33" s="37"/>
      <c r="V33" s="37"/>
      <c r="W33" s="37"/>
      <c r="X33" s="37"/>
      <c r="Y33" s="37"/>
      <c r="Z33" s="37">
        <v>1</v>
      </c>
      <c r="AA33" s="37">
        <v>2</v>
      </c>
      <c r="AB33" s="37"/>
      <c r="AC33" s="37"/>
      <c r="AD33" s="129"/>
    </row>
    <row r="34" spans="1:30" ht="12.75">
      <c r="A34" s="131"/>
      <c r="B34" s="42"/>
      <c r="C34" s="42" t="s">
        <v>203</v>
      </c>
      <c r="D34" s="38" t="s">
        <v>635</v>
      </c>
      <c r="E34" s="37"/>
      <c r="F34" s="37"/>
      <c r="G34" s="37"/>
      <c r="H34" s="37"/>
      <c r="I34" s="37"/>
      <c r="J34" s="37"/>
      <c r="K34" s="37"/>
      <c r="L34" s="37"/>
      <c r="M34" s="37"/>
      <c r="N34" s="37">
        <v>3</v>
      </c>
      <c r="O34" s="37"/>
      <c r="P34" s="37"/>
      <c r="Q34" s="37"/>
      <c r="R34" s="37"/>
      <c r="S34" s="37"/>
      <c r="T34" s="37"/>
      <c r="U34" s="37"/>
      <c r="V34" s="37"/>
      <c r="W34" s="37"/>
      <c r="X34" s="37"/>
      <c r="Y34" s="37"/>
      <c r="Z34" s="37"/>
      <c r="AA34" s="37"/>
      <c r="AB34" s="37"/>
      <c r="AC34" s="37"/>
      <c r="AD34" s="129"/>
    </row>
    <row r="35" spans="1:30" ht="12.75">
      <c r="A35" s="131"/>
      <c r="B35" s="45" t="s">
        <v>204</v>
      </c>
      <c r="C35" s="45"/>
      <c r="D35" s="47"/>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132"/>
    </row>
    <row r="36" spans="1:30" ht="12.75">
      <c r="A36" s="131"/>
      <c r="B36" s="42"/>
      <c r="C36" s="36" t="s">
        <v>711</v>
      </c>
      <c r="D36" s="38" t="s">
        <v>635</v>
      </c>
      <c r="E36" s="37"/>
      <c r="F36" s="37"/>
      <c r="G36" s="37"/>
      <c r="H36" s="37">
        <v>4</v>
      </c>
      <c r="I36" s="37"/>
      <c r="J36" s="37"/>
      <c r="K36" s="37"/>
      <c r="L36" s="37"/>
      <c r="M36" s="37"/>
      <c r="N36" s="37"/>
      <c r="O36" s="37"/>
      <c r="P36" s="37"/>
      <c r="Q36" s="37"/>
      <c r="R36" s="37">
        <v>2</v>
      </c>
      <c r="S36" s="37">
        <v>1</v>
      </c>
      <c r="T36" s="37">
        <v>3</v>
      </c>
      <c r="U36" s="37"/>
      <c r="V36" s="37"/>
      <c r="W36" s="37"/>
      <c r="X36" s="37"/>
      <c r="Y36" s="37"/>
      <c r="Z36" s="37"/>
      <c r="AA36" s="37"/>
      <c r="AB36" s="37"/>
      <c r="AC36" s="37"/>
      <c r="AD36" s="129"/>
    </row>
    <row r="37" spans="1:30" ht="12.75">
      <c r="A37" s="131"/>
      <c r="B37" s="42"/>
      <c r="C37" s="36" t="s">
        <v>712</v>
      </c>
      <c r="D37" s="38" t="s">
        <v>635</v>
      </c>
      <c r="E37" s="37"/>
      <c r="F37" s="37"/>
      <c r="G37" s="37"/>
      <c r="H37" s="37">
        <v>5</v>
      </c>
      <c r="I37" s="37"/>
      <c r="J37" s="37"/>
      <c r="K37" s="37"/>
      <c r="L37" s="37"/>
      <c r="M37" s="37"/>
      <c r="N37" s="37"/>
      <c r="O37" s="37"/>
      <c r="P37" s="37"/>
      <c r="Q37" s="37"/>
      <c r="R37" s="37">
        <v>3</v>
      </c>
      <c r="S37" s="37">
        <v>2</v>
      </c>
      <c r="T37" s="37">
        <v>3</v>
      </c>
      <c r="U37" s="37"/>
      <c r="V37" s="37"/>
      <c r="W37" s="37"/>
      <c r="X37" s="37"/>
      <c r="Y37" s="37"/>
      <c r="Z37" s="37"/>
      <c r="AA37" s="37"/>
      <c r="AB37" s="37"/>
      <c r="AC37" s="37"/>
      <c r="AD37" s="129"/>
    </row>
    <row r="38" spans="1:30" ht="12.75">
      <c r="A38" s="131"/>
      <c r="B38" s="42"/>
      <c r="C38" s="42" t="s">
        <v>713</v>
      </c>
      <c r="D38" s="38" t="s">
        <v>635</v>
      </c>
      <c r="E38" s="37"/>
      <c r="F38" s="37"/>
      <c r="G38" s="37"/>
      <c r="H38" s="37">
        <v>4</v>
      </c>
      <c r="I38" s="37"/>
      <c r="J38" s="37"/>
      <c r="K38" s="37"/>
      <c r="L38" s="37"/>
      <c r="M38" s="37"/>
      <c r="N38" s="37"/>
      <c r="O38" s="37"/>
      <c r="P38" s="37"/>
      <c r="Q38" s="37"/>
      <c r="R38" s="37">
        <v>2</v>
      </c>
      <c r="S38" s="37">
        <v>1</v>
      </c>
      <c r="T38" s="37">
        <v>2</v>
      </c>
      <c r="U38" s="37"/>
      <c r="V38" s="37"/>
      <c r="W38" s="37"/>
      <c r="X38" s="37"/>
      <c r="Y38" s="37"/>
      <c r="Z38" s="37"/>
      <c r="AA38" s="37"/>
      <c r="AB38" s="37"/>
      <c r="AC38" s="37"/>
      <c r="AD38" s="129"/>
    </row>
    <row r="39" spans="1:30" ht="12.75">
      <c r="A39" s="131"/>
      <c r="B39" s="42"/>
      <c r="C39" s="42" t="s">
        <v>714</v>
      </c>
      <c r="D39" s="38" t="s">
        <v>635</v>
      </c>
      <c r="E39" s="37"/>
      <c r="F39" s="37"/>
      <c r="G39" s="37"/>
      <c r="H39" s="37">
        <v>4</v>
      </c>
      <c r="I39" s="37"/>
      <c r="J39" s="37"/>
      <c r="K39" s="37"/>
      <c r="L39" s="37"/>
      <c r="M39" s="37"/>
      <c r="N39" s="37"/>
      <c r="O39" s="37"/>
      <c r="P39" s="37"/>
      <c r="Q39" s="37"/>
      <c r="R39" s="37">
        <v>2</v>
      </c>
      <c r="S39" s="37">
        <v>2</v>
      </c>
      <c r="T39" s="37">
        <v>2</v>
      </c>
      <c r="U39" s="37"/>
      <c r="V39" s="37"/>
      <c r="W39" s="37"/>
      <c r="X39" s="37"/>
      <c r="Y39" s="37"/>
      <c r="Z39" s="37"/>
      <c r="AA39" s="37"/>
      <c r="AB39" s="37"/>
      <c r="AC39" s="37"/>
      <c r="AD39" s="129"/>
    </row>
    <row r="40" spans="1:30" ht="12.75">
      <c r="A40" s="131"/>
      <c r="B40" s="42"/>
      <c r="C40" s="42" t="s">
        <v>936</v>
      </c>
      <c r="D40" s="38" t="s">
        <v>635</v>
      </c>
      <c r="E40" s="37"/>
      <c r="F40" s="37"/>
      <c r="G40" s="37"/>
      <c r="H40" s="37">
        <v>5</v>
      </c>
      <c r="I40" s="37"/>
      <c r="J40" s="37"/>
      <c r="K40" s="37"/>
      <c r="L40" s="37"/>
      <c r="M40" s="37"/>
      <c r="N40" s="37"/>
      <c r="O40" s="37"/>
      <c r="P40" s="37"/>
      <c r="Q40" s="37"/>
      <c r="R40" s="37">
        <v>2</v>
      </c>
      <c r="S40" s="37">
        <v>2</v>
      </c>
      <c r="T40" s="37">
        <v>2</v>
      </c>
      <c r="U40" s="37"/>
      <c r="V40" s="37"/>
      <c r="W40" s="37"/>
      <c r="X40" s="37"/>
      <c r="Y40" s="37"/>
      <c r="Z40" s="37"/>
      <c r="AA40" s="37"/>
      <c r="AB40" s="37"/>
      <c r="AC40" s="37"/>
      <c r="AD40" s="129"/>
    </row>
    <row r="41" spans="1:30" ht="12.75">
      <c r="A41" s="131"/>
      <c r="B41" s="42"/>
      <c r="C41" s="36" t="s">
        <v>937</v>
      </c>
      <c r="D41" s="38" t="s">
        <v>635</v>
      </c>
      <c r="E41" s="37"/>
      <c r="F41" s="37"/>
      <c r="G41" s="37"/>
      <c r="H41" s="37">
        <v>4</v>
      </c>
      <c r="I41" s="37"/>
      <c r="J41" s="37"/>
      <c r="K41" s="37"/>
      <c r="L41" s="37"/>
      <c r="M41" s="37"/>
      <c r="N41" s="37"/>
      <c r="O41" s="37"/>
      <c r="P41" s="37"/>
      <c r="Q41" s="37"/>
      <c r="R41" s="37">
        <v>2</v>
      </c>
      <c r="S41" s="37">
        <v>1</v>
      </c>
      <c r="T41" s="37">
        <v>2</v>
      </c>
      <c r="U41" s="37"/>
      <c r="V41" s="37"/>
      <c r="W41" s="37"/>
      <c r="X41" s="37"/>
      <c r="Y41" s="37"/>
      <c r="Z41" s="37"/>
      <c r="AA41" s="37"/>
      <c r="AB41" s="37"/>
      <c r="AC41" s="37"/>
      <c r="AD41" s="129"/>
    </row>
    <row r="42" spans="1:30" ht="12.75">
      <c r="A42" s="131"/>
      <c r="B42" s="42"/>
      <c r="C42" s="42" t="s">
        <v>938</v>
      </c>
      <c r="D42" s="38" t="s">
        <v>635</v>
      </c>
      <c r="E42" s="37"/>
      <c r="F42" s="37"/>
      <c r="G42" s="37"/>
      <c r="H42" s="37">
        <v>5</v>
      </c>
      <c r="I42" s="37"/>
      <c r="J42" s="37"/>
      <c r="K42" s="37"/>
      <c r="L42" s="37"/>
      <c r="M42" s="37"/>
      <c r="N42" s="37"/>
      <c r="O42" s="37"/>
      <c r="P42" s="37"/>
      <c r="Q42" s="37"/>
      <c r="R42" s="37">
        <v>3</v>
      </c>
      <c r="S42" s="37">
        <v>2</v>
      </c>
      <c r="T42" s="37">
        <v>3</v>
      </c>
      <c r="U42" s="37"/>
      <c r="V42" s="37"/>
      <c r="W42" s="37"/>
      <c r="X42" s="37"/>
      <c r="Y42" s="37"/>
      <c r="Z42" s="37"/>
      <c r="AA42" s="37"/>
      <c r="AB42" s="37"/>
      <c r="AC42" s="37"/>
      <c r="AD42" s="129"/>
    </row>
    <row r="43" spans="1:30" ht="12.75">
      <c r="A43" s="131"/>
      <c r="B43" s="42"/>
      <c r="C43" s="42" t="s">
        <v>281</v>
      </c>
      <c r="D43" s="38" t="s">
        <v>635</v>
      </c>
      <c r="E43" s="37"/>
      <c r="F43" s="37"/>
      <c r="G43" s="37"/>
      <c r="H43" s="37">
        <v>4</v>
      </c>
      <c r="I43" s="37"/>
      <c r="J43" s="37"/>
      <c r="K43" s="37"/>
      <c r="L43" s="37"/>
      <c r="M43" s="37"/>
      <c r="N43" s="37"/>
      <c r="O43" s="37"/>
      <c r="P43" s="37"/>
      <c r="Q43" s="37"/>
      <c r="R43" s="37">
        <v>2</v>
      </c>
      <c r="S43" s="37">
        <v>1</v>
      </c>
      <c r="T43" s="37">
        <v>2</v>
      </c>
      <c r="U43" s="37"/>
      <c r="V43" s="37"/>
      <c r="W43" s="37"/>
      <c r="X43" s="37"/>
      <c r="Y43" s="37"/>
      <c r="Z43" s="37"/>
      <c r="AA43" s="37"/>
      <c r="AB43" s="37"/>
      <c r="AC43" s="37"/>
      <c r="AD43" s="129"/>
    </row>
    <row r="44" spans="1:30" ht="12.75">
      <c r="A44" s="131"/>
      <c r="B44" s="42"/>
      <c r="C44" s="42" t="s">
        <v>282</v>
      </c>
      <c r="D44" s="38" t="s">
        <v>635</v>
      </c>
      <c r="E44" s="37"/>
      <c r="F44" s="37"/>
      <c r="G44" s="37"/>
      <c r="H44" s="37">
        <v>5</v>
      </c>
      <c r="I44" s="37"/>
      <c r="J44" s="37"/>
      <c r="K44" s="37"/>
      <c r="L44" s="37"/>
      <c r="M44" s="37"/>
      <c r="N44" s="37"/>
      <c r="O44" s="37"/>
      <c r="P44" s="37"/>
      <c r="Q44" s="37"/>
      <c r="R44" s="37">
        <v>3</v>
      </c>
      <c r="S44" s="37">
        <v>2</v>
      </c>
      <c r="T44" s="37">
        <v>3</v>
      </c>
      <c r="U44" s="37"/>
      <c r="V44" s="37"/>
      <c r="W44" s="37"/>
      <c r="X44" s="37"/>
      <c r="Y44" s="37"/>
      <c r="Z44" s="37"/>
      <c r="AA44" s="37"/>
      <c r="AB44" s="37"/>
      <c r="AC44" s="37"/>
      <c r="AD44" s="129"/>
    </row>
    <row r="45" spans="1:30" ht="12.75">
      <c r="A45" s="133"/>
      <c r="B45" s="49"/>
      <c r="C45" s="42" t="s">
        <v>287</v>
      </c>
      <c r="D45" s="38" t="s">
        <v>635</v>
      </c>
      <c r="E45" s="48"/>
      <c r="F45" s="48"/>
      <c r="G45" s="48"/>
      <c r="H45" s="48">
        <v>11</v>
      </c>
      <c r="I45" s="48"/>
      <c r="J45" s="48"/>
      <c r="K45" s="48"/>
      <c r="L45" s="48"/>
      <c r="M45" s="48"/>
      <c r="N45" s="48"/>
      <c r="O45" s="48"/>
      <c r="P45" s="48"/>
      <c r="Q45" s="48"/>
      <c r="R45" s="48">
        <v>4</v>
      </c>
      <c r="S45" s="48">
        <v>3</v>
      </c>
      <c r="T45" s="48">
        <v>7</v>
      </c>
      <c r="U45" s="48"/>
      <c r="V45" s="48"/>
      <c r="W45" s="48"/>
      <c r="X45" s="48"/>
      <c r="Y45" s="48"/>
      <c r="Z45" s="48"/>
      <c r="AA45" s="48"/>
      <c r="AB45" s="48"/>
      <c r="AC45" s="48"/>
      <c r="AD45" s="134"/>
    </row>
    <row r="46" spans="1:30" ht="12.75">
      <c r="A46" s="133"/>
      <c r="B46" s="49"/>
      <c r="C46" s="42" t="s">
        <v>288</v>
      </c>
      <c r="D46" s="38" t="s">
        <v>635</v>
      </c>
      <c r="E46" s="48"/>
      <c r="F46" s="48"/>
      <c r="G46" s="48"/>
      <c r="H46" s="48">
        <v>8</v>
      </c>
      <c r="I46" s="48"/>
      <c r="J46" s="48"/>
      <c r="K46" s="48"/>
      <c r="L46" s="48"/>
      <c r="M46" s="48"/>
      <c r="N46" s="48"/>
      <c r="O46" s="48"/>
      <c r="P46" s="48"/>
      <c r="Q46" s="48"/>
      <c r="R46" s="48">
        <v>4</v>
      </c>
      <c r="S46" s="48">
        <v>3</v>
      </c>
      <c r="T46" s="48">
        <v>5</v>
      </c>
      <c r="U46" s="48"/>
      <c r="V46" s="48"/>
      <c r="W46" s="48"/>
      <c r="X46" s="48"/>
      <c r="Y46" s="48"/>
      <c r="Z46" s="48"/>
      <c r="AA46" s="48"/>
      <c r="AB46" s="48"/>
      <c r="AC46" s="48"/>
      <c r="AD46" s="134"/>
    </row>
    <row r="47" spans="1:30" ht="12.75">
      <c r="A47" s="133"/>
      <c r="B47" s="49"/>
      <c r="C47" s="42" t="s">
        <v>289</v>
      </c>
      <c r="D47" s="50" t="s">
        <v>635</v>
      </c>
      <c r="E47" s="48"/>
      <c r="F47" s="48"/>
      <c r="G47" s="48"/>
      <c r="H47" s="48">
        <v>13</v>
      </c>
      <c r="I47" s="48"/>
      <c r="J47" s="48"/>
      <c r="K47" s="48"/>
      <c r="L47" s="48"/>
      <c r="M47" s="48"/>
      <c r="N47" s="48"/>
      <c r="O47" s="48"/>
      <c r="P47" s="48"/>
      <c r="Q47" s="48"/>
      <c r="R47" s="48">
        <v>4</v>
      </c>
      <c r="S47" s="48">
        <v>3</v>
      </c>
      <c r="T47" s="48">
        <v>10</v>
      </c>
      <c r="U47" s="48"/>
      <c r="V47" s="48"/>
      <c r="W47" s="48"/>
      <c r="X47" s="48"/>
      <c r="Y47" s="48"/>
      <c r="Z47" s="48"/>
      <c r="AA47" s="48"/>
      <c r="AB47" s="48"/>
      <c r="AC47" s="48"/>
      <c r="AD47" s="134"/>
    </row>
    <row r="48" spans="1:31" s="7" customFormat="1" ht="12.75">
      <c r="A48" s="761" t="s">
        <v>209</v>
      </c>
      <c r="B48" s="762"/>
      <c r="C48" s="762"/>
      <c r="D48" s="763"/>
      <c r="E48" s="114">
        <f>SUM(E2:E47)</f>
        <v>4</v>
      </c>
      <c r="F48" s="114">
        <f aca="true" t="shared" si="0" ref="F48:W48">SUM(F2:F47)</f>
        <v>1</v>
      </c>
      <c r="G48" s="114">
        <f t="shared" si="0"/>
        <v>1</v>
      </c>
      <c r="H48" s="114">
        <f t="shared" si="0"/>
        <v>118</v>
      </c>
      <c r="I48" s="114">
        <f t="shared" si="0"/>
        <v>13</v>
      </c>
      <c r="J48" s="114">
        <f t="shared" si="0"/>
        <v>3</v>
      </c>
      <c r="K48" s="114">
        <f t="shared" si="0"/>
        <v>1</v>
      </c>
      <c r="L48" s="114">
        <f t="shared" si="0"/>
        <v>4</v>
      </c>
      <c r="M48" s="114">
        <f>SUM(M2:M47)</f>
        <v>0</v>
      </c>
      <c r="N48" s="114">
        <f t="shared" si="0"/>
        <v>8</v>
      </c>
      <c r="O48" s="114">
        <f t="shared" si="0"/>
        <v>4</v>
      </c>
      <c r="P48" s="114">
        <f t="shared" si="0"/>
        <v>1</v>
      </c>
      <c r="Q48" s="114">
        <f t="shared" si="0"/>
        <v>1</v>
      </c>
      <c r="R48" s="114">
        <f t="shared" si="0"/>
        <v>108</v>
      </c>
      <c r="S48" s="114">
        <f t="shared" si="0"/>
        <v>30</v>
      </c>
      <c r="T48" s="114">
        <f t="shared" si="0"/>
        <v>44</v>
      </c>
      <c r="U48" s="114">
        <f t="shared" si="0"/>
        <v>1</v>
      </c>
      <c r="V48" s="114">
        <f t="shared" si="0"/>
        <v>11</v>
      </c>
      <c r="W48" s="114">
        <f t="shared" si="0"/>
        <v>2</v>
      </c>
      <c r="X48" s="25">
        <f aca="true" t="shared" si="1" ref="X48:AD48">SUM(X2:X47)</f>
        <v>11</v>
      </c>
      <c r="Y48" s="25">
        <f t="shared" si="1"/>
        <v>1</v>
      </c>
      <c r="Z48" s="25">
        <f t="shared" si="1"/>
        <v>1</v>
      </c>
      <c r="AA48" s="25">
        <f t="shared" si="1"/>
        <v>2</v>
      </c>
      <c r="AB48" s="25">
        <f t="shared" si="1"/>
        <v>1</v>
      </c>
      <c r="AC48" s="25">
        <f t="shared" si="1"/>
        <v>5</v>
      </c>
      <c r="AD48" s="25">
        <f t="shared" si="1"/>
        <v>3</v>
      </c>
      <c r="AE48"/>
    </row>
    <row r="50" ht="12.75">
      <c r="A50" s="157" t="s">
        <v>216</v>
      </c>
    </row>
    <row r="51" ht="12.75">
      <c r="A51" s="158" t="s">
        <v>96</v>
      </c>
    </row>
    <row r="52" ht="12.75">
      <c r="A52" t="s">
        <v>863</v>
      </c>
    </row>
  </sheetData>
  <sheetProtection/>
  <mergeCells count="1">
    <mergeCell ref="A48:D48"/>
  </mergeCells>
  <printOptions horizontalCentered="1"/>
  <pageMargins left="0.7874015748031497" right="0.7874015748031497" top="0.55" bottom="0.2362204724409449" header="0.31496062992125984" footer="0.17"/>
  <pageSetup horizontalDpi="300" verticalDpi="300" orientation="landscape" paperSize="9" scale="65" r:id="rId1"/>
  <headerFooter alignWithMargins="0">
    <oddHeader>&amp;L&amp;14ASP Palermo&amp;R&amp;"Arial,Corsivo"&amp;F</oddHeader>
    <oddFooter>&amp;C&amp;P/&amp;N</oddFooter>
  </headerFooter>
</worksheet>
</file>

<file path=xl/worksheets/sheet11.xml><?xml version="1.0" encoding="utf-8"?>
<worksheet xmlns="http://schemas.openxmlformats.org/spreadsheetml/2006/main" xmlns:r="http://schemas.openxmlformats.org/officeDocument/2006/relationships">
  <sheetPr>
    <tabColor indexed="48"/>
  </sheetPr>
  <dimension ref="A1:L26"/>
  <sheetViews>
    <sheetView workbookViewId="0" topLeftCell="A1">
      <selection activeCell="AD36" sqref="AD36"/>
    </sheetView>
  </sheetViews>
  <sheetFormatPr defaultColWidth="9.140625" defaultRowHeight="12.75"/>
  <cols>
    <col min="1" max="1" width="3.7109375" style="0" customWidth="1"/>
    <col min="2" max="2" width="3.28125" style="0" customWidth="1"/>
    <col min="3" max="3" width="76.28125" style="0" customWidth="1"/>
    <col min="5" max="12" width="5.57421875" style="52" customWidth="1"/>
    <col min="13" max="13" width="6.57421875" style="0" customWidth="1"/>
  </cols>
  <sheetData>
    <row r="1" spans="1:12" ht="122.25" customHeight="1">
      <c r="A1" s="122" t="s">
        <v>218</v>
      </c>
      <c r="B1" s="123"/>
      <c r="C1" s="124"/>
      <c r="D1" s="124"/>
      <c r="E1" s="658" t="s">
        <v>857</v>
      </c>
      <c r="F1" s="658" t="s">
        <v>858</v>
      </c>
      <c r="G1" s="658" t="s">
        <v>258</v>
      </c>
      <c r="H1" s="658" t="s">
        <v>259</v>
      </c>
      <c r="I1" s="658" t="s">
        <v>260</v>
      </c>
      <c r="J1" s="658" t="s">
        <v>261</v>
      </c>
      <c r="K1" s="658" t="s">
        <v>210</v>
      </c>
      <c r="L1" s="659" t="s">
        <v>846</v>
      </c>
    </row>
    <row r="2" spans="1:12" ht="12.75">
      <c r="A2" s="125" t="s">
        <v>217</v>
      </c>
      <c r="B2" s="112"/>
      <c r="C2" s="112"/>
      <c r="D2" s="135"/>
      <c r="E2" s="136"/>
      <c r="F2" s="136"/>
      <c r="G2" s="136"/>
      <c r="H2" s="136"/>
      <c r="I2" s="136"/>
      <c r="J2" s="136"/>
      <c r="K2" s="136">
        <v>3</v>
      </c>
      <c r="L2" s="626"/>
    </row>
    <row r="3" spans="1:12" ht="12.75">
      <c r="A3" s="128"/>
      <c r="B3" s="36" t="s">
        <v>219</v>
      </c>
      <c r="C3" s="36"/>
      <c r="D3" s="39" t="s">
        <v>635</v>
      </c>
      <c r="E3" s="53"/>
      <c r="F3" s="53"/>
      <c r="G3" s="53"/>
      <c r="H3" s="53"/>
      <c r="I3" s="53">
        <v>1</v>
      </c>
      <c r="J3" s="53"/>
      <c r="K3" s="53"/>
      <c r="L3" s="627"/>
    </row>
    <row r="4" spans="1:12" ht="12.75">
      <c r="A4" s="128"/>
      <c r="B4" s="36" t="s">
        <v>220</v>
      </c>
      <c r="C4" s="36"/>
      <c r="D4" s="39" t="s">
        <v>635</v>
      </c>
      <c r="E4" s="53"/>
      <c r="F4" s="53"/>
      <c r="G4" s="53"/>
      <c r="H4" s="53">
        <v>1</v>
      </c>
      <c r="I4" s="53"/>
      <c r="J4" s="53"/>
      <c r="K4" s="53"/>
      <c r="L4" s="627"/>
    </row>
    <row r="5" spans="1:12" ht="12.75">
      <c r="A5" s="128"/>
      <c r="B5" s="36" t="s">
        <v>221</v>
      </c>
      <c r="C5" s="36"/>
      <c r="D5" s="39" t="s">
        <v>635</v>
      </c>
      <c r="E5" s="53">
        <v>1</v>
      </c>
      <c r="F5" s="53"/>
      <c r="G5" s="53"/>
      <c r="H5" s="53"/>
      <c r="I5" s="53"/>
      <c r="J5" s="53"/>
      <c r="K5" s="53"/>
      <c r="L5" s="627"/>
    </row>
    <row r="6" spans="1:12" ht="12.75">
      <c r="A6" s="128"/>
      <c r="B6" s="43" t="s">
        <v>222</v>
      </c>
      <c r="C6" s="36"/>
      <c r="D6" s="41" t="s">
        <v>587</v>
      </c>
      <c r="E6" s="56"/>
      <c r="F6" s="56"/>
      <c r="G6" s="56">
        <v>1</v>
      </c>
      <c r="H6" s="56"/>
      <c r="I6" s="56"/>
      <c r="J6" s="56"/>
      <c r="K6" s="56"/>
      <c r="L6" s="628"/>
    </row>
    <row r="7" spans="1:12" ht="12.75">
      <c r="A7" s="131"/>
      <c r="B7" s="40"/>
      <c r="C7" s="42" t="s">
        <v>856</v>
      </c>
      <c r="D7" s="38" t="s">
        <v>635</v>
      </c>
      <c r="E7" s="54"/>
      <c r="F7" s="54"/>
      <c r="G7" s="54"/>
      <c r="H7" s="54"/>
      <c r="I7" s="54"/>
      <c r="J7" s="54">
        <v>3</v>
      </c>
      <c r="K7" s="54"/>
      <c r="L7" s="629">
        <v>2</v>
      </c>
    </row>
    <row r="8" spans="1:12" ht="12.75">
      <c r="A8" s="130"/>
      <c r="B8" s="40" t="s">
        <v>223</v>
      </c>
      <c r="C8" s="40"/>
      <c r="D8" s="41" t="s">
        <v>587</v>
      </c>
      <c r="E8" s="56">
        <v>1</v>
      </c>
      <c r="F8" s="56"/>
      <c r="G8" s="56"/>
      <c r="H8" s="56">
        <v>2</v>
      </c>
      <c r="I8" s="56"/>
      <c r="J8" s="56"/>
      <c r="K8" s="56"/>
      <c r="L8" s="628"/>
    </row>
    <row r="9" spans="1:12" ht="12.75">
      <c r="A9" s="130"/>
      <c r="B9" s="40" t="s">
        <v>226</v>
      </c>
      <c r="C9" s="40"/>
      <c r="D9" s="41" t="s">
        <v>587</v>
      </c>
      <c r="E9" s="56"/>
      <c r="F9" s="56">
        <v>1</v>
      </c>
      <c r="G9" s="56"/>
      <c r="H9" s="56"/>
      <c r="I9" s="56">
        <v>3</v>
      </c>
      <c r="J9" s="56"/>
      <c r="K9" s="56"/>
      <c r="L9" s="628"/>
    </row>
    <row r="10" spans="1:12" ht="12.75">
      <c r="A10" s="130"/>
      <c r="B10" s="40" t="s">
        <v>227</v>
      </c>
      <c r="C10" s="40"/>
      <c r="D10" s="41" t="s">
        <v>587</v>
      </c>
      <c r="E10" s="56"/>
      <c r="F10" s="56"/>
      <c r="G10" s="56">
        <v>1</v>
      </c>
      <c r="H10" s="56"/>
      <c r="I10" s="56"/>
      <c r="J10" s="56">
        <v>1</v>
      </c>
      <c r="K10" s="56"/>
      <c r="L10" s="628"/>
    </row>
    <row r="11" spans="1:12" ht="12.75">
      <c r="A11" s="131"/>
      <c r="B11" s="45" t="s">
        <v>815</v>
      </c>
      <c r="C11" s="46"/>
      <c r="D11" s="47"/>
      <c r="E11" s="55"/>
      <c r="F11" s="55"/>
      <c r="G11" s="55"/>
      <c r="H11" s="55"/>
      <c r="I11" s="55"/>
      <c r="J11" s="55"/>
      <c r="K11" s="55"/>
      <c r="L11" s="630"/>
    </row>
    <row r="12" spans="1:12" ht="12.75">
      <c r="A12" s="131"/>
      <c r="B12" s="40"/>
      <c r="C12" s="42" t="s">
        <v>205</v>
      </c>
      <c r="D12" s="38" t="s">
        <v>635</v>
      </c>
      <c r="E12" s="56"/>
      <c r="F12" s="56"/>
      <c r="G12" s="56"/>
      <c r="H12" s="56">
        <v>6</v>
      </c>
      <c r="I12" s="56">
        <v>2</v>
      </c>
      <c r="J12" s="56">
        <v>1</v>
      </c>
      <c r="K12" s="56">
        <v>2</v>
      </c>
      <c r="L12" s="628"/>
    </row>
    <row r="13" spans="1:12" ht="12.75">
      <c r="A13" s="131"/>
      <c r="B13" s="40"/>
      <c r="C13" s="42" t="s">
        <v>776</v>
      </c>
      <c r="D13" s="38" t="s">
        <v>635</v>
      </c>
      <c r="E13" s="56"/>
      <c r="F13" s="56"/>
      <c r="G13" s="56"/>
      <c r="H13" s="56">
        <v>6</v>
      </c>
      <c r="I13" s="56">
        <v>3</v>
      </c>
      <c r="J13" s="56">
        <v>1</v>
      </c>
      <c r="K13" s="56">
        <v>2</v>
      </c>
      <c r="L13" s="628"/>
    </row>
    <row r="14" spans="1:12" ht="12.75">
      <c r="A14" s="131"/>
      <c r="B14" s="40"/>
      <c r="C14" s="42" t="s">
        <v>777</v>
      </c>
      <c r="D14" s="38" t="s">
        <v>635</v>
      </c>
      <c r="E14" s="56"/>
      <c r="F14" s="56"/>
      <c r="G14" s="56"/>
      <c r="H14" s="56">
        <v>6</v>
      </c>
      <c r="I14" s="56">
        <v>3</v>
      </c>
      <c r="J14" s="56">
        <v>1</v>
      </c>
      <c r="K14" s="56">
        <v>2</v>
      </c>
      <c r="L14" s="628"/>
    </row>
    <row r="15" spans="1:12" ht="12.75">
      <c r="A15" s="131"/>
      <c r="B15" s="40"/>
      <c r="C15" s="42" t="s">
        <v>778</v>
      </c>
      <c r="D15" s="38" t="s">
        <v>635</v>
      </c>
      <c r="E15" s="56"/>
      <c r="F15" s="56"/>
      <c r="G15" s="56"/>
      <c r="H15" s="56">
        <v>2</v>
      </c>
      <c r="I15" s="56">
        <v>3</v>
      </c>
      <c r="J15" s="56">
        <v>1</v>
      </c>
      <c r="K15" s="56">
        <v>2</v>
      </c>
      <c r="L15" s="628"/>
    </row>
    <row r="16" spans="1:12" ht="12.75">
      <c r="A16" s="131"/>
      <c r="B16" s="40"/>
      <c r="C16" s="42" t="s">
        <v>779</v>
      </c>
      <c r="D16" s="38" t="s">
        <v>635</v>
      </c>
      <c r="E16" s="56"/>
      <c r="F16" s="56"/>
      <c r="G16" s="56"/>
      <c r="H16" s="56">
        <v>4</v>
      </c>
      <c r="I16" s="56">
        <v>2</v>
      </c>
      <c r="J16" s="56">
        <v>1</v>
      </c>
      <c r="K16" s="56">
        <v>2</v>
      </c>
      <c r="L16" s="628"/>
    </row>
    <row r="17" spans="1:12" ht="12.75">
      <c r="A17" s="131"/>
      <c r="B17" s="40"/>
      <c r="C17" s="42" t="s">
        <v>780</v>
      </c>
      <c r="D17" s="38" t="s">
        <v>635</v>
      </c>
      <c r="E17" s="56"/>
      <c r="F17" s="56"/>
      <c r="G17" s="56"/>
      <c r="H17" s="56">
        <v>5</v>
      </c>
      <c r="I17" s="56">
        <v>1</v>
      </c>
      <c r="J17" s="56">
        <v>1</v>
      </c>
      <c r="K17" s="56">
        <v>2</v>
      </c>
      <c r="L17" s="628"/>
    </row>
    <row r="18" spans="1:12" ht="12.75">
      <c r="A18" s="131"/>
      <c r="B18" s="40"/>
      <c r="C18" s="42" t="s">
        <v>781</v>
      </c>
      <c r="D18" s="38" t="s">
        <v>635</v>
      </c>
      <c r="E18" s="56"/>
      <c r="F18" s="56"/>
      <c r="G18" s="56"/>
      <c r="H18" s="56">
        <v>1</v>
      </c>
      <c r="I18" s="56">
        <v>2</v>
      </c>
      <c r="J18" s="56">
        <v>1</v>
      </c>
      <c r="K18" s="56">
        <v>2</v>
      </c>
      <c r="L18" s="628"/>
    </row>
    <row r="19" spans="1:12" ht="12.75">
      <c r="A19" s="131"/>
      <c r="B19" s="40"/>
      <c r="C19" s="42" t="s">
        <v>782</v>
      </c>
      <c r="D19" s="38" t="s">
        <v>635</v>
      </c>
      <c r="E19" s="56"/>
      <c r="F19" s="56"/>
      <c r="G19" s="56"/>
      <c r="H19" s="56">
        <v>2</v>
      </c>
      <c r="I19" s="56">
        <v>3</v>
      </c>
      <c r="J19" s="56">
        <v>1</v>
      </c>
      <c r="K19" s="56">
        <v>2</v>
      </c>
      <c r="L19" s="628"/>
    </row>
    <row r="20" spans="1:12" ht="12.75">
      <c r="A20" s="131"/>
      <c r="B20" s="40"/>
      <c r="C20" s="42" t="s">
        <v>853</v>
      </c>
      <c r="D20" s="38" t="s">
        <v>635</v>
      </c>
      <c r="E20" s="56"/>
      <c r="F20" s="56"/>
      <c r="G20" s="56"/>
      <c r="H20" s="56">
        <v>2</v>
      </c>
      <c r="I20" s="56">
        <v>4</v>
      </c>
      <c r="J20" s="56">
        <v>1</v>
      </c>
      <c r="K20" s="56">
        <v>2</v>
      </c>
      <c r="L20" s="628"/>
    </row>
    <row r="21" spans="1:12" ht="12.75">
      <c r="A21" s="131"/>
      <c r="B21" s="40"/>
      <c r="C21" s="42" t="s">
        <v>854</v>
      </c>
      <c r="D21" s="38" t="s">
        <v>635</v>
      </c>
      <c r="E21" s="56"/>
      <c r="F21" s="56"/>
      <c r="G21" s="56"/>
      <c r="H21" s="56">
        <v>4</v>
      </c>
      <c r="I21" s="56">
        <v>1</v>
      </c>
      <c r="J21" s="56">
        <v>1</v>
      </c>
      <c r="K21" s="56">
        <v>2</v>
      </c>
      <c r="L21" s="628"/>
    </row>
    <row r="22" spans="1:12" ht="12.75">
      <c r="A22" s="133"/>
      <c r="B22" s="57"/>
      <c r="C22" s="49" t="s">
        <v>855</v>
      </c>
      <c r="D22" s="50" t="s">
        <v>635</v>
      </c>
      <c r="E22" s="56"/>
      <c r="F22" s="56"/>
      <c r="G22" s="56"/>
      <c r="H22" s="56">
        <v>2</v>
      </c>
      <c r="I22" s="56">
        <v>5</v>
      </c>
      <c r="J22" s="56">
        <v>1</v>
      </c>
      <c r="K22" s="56">
        <v>5</v>
      </c>
      <c r="L22" s="628"/>
    </row>
    <row r="23" spans="1:12" ht="12.75">
      <c r="A23" s="761" t="s">
        <v>209</v>
      </c>
      <c r="B23" s="762"/>
      <c r="C23" s="762"/>
      <c r="D23" s="763"/>
      <c r="E23" s="137">
        <f>SUM(E2:E22)</f>
        <v>2</v>
      </c>
      <c r="F23" s="137">
        <f aca="true" t="shared" si="0" ref="F23:L23">SUM(F2:F22)</f>
        <v>1</v>
      </c>
      <c r="G23" s="137">
        <f t="shared" si="0"/>
        <v>2</v>
      </c>
      <c r="H23" s="137">
        <f t="shared" si="0"/>
        <v>43</v>
      </c>
      <c r="I23" s="137">
        <f t="shared" si="0"/>
        <v>33</v>
      </c>
      <c r="J23" s="137">
        <f t="shared" si="0"/>
        <v>15</v>
      </c>
      <c r="K23" s="632">
        <f t="shared" si="0"/>
        <v>28</v>
      </c>
      <c r="L23" s="631">
        <f t="shared" si="0"/>
        <v>2</v>
      </c>
    </row>
    <row r="25" ht="12.75">
      <c r="A25" s="157" t="s">
        <v>216</v>
      </c>
    </row>
    <row r="26" ht="12.75">
      <c r="A26" s="158" t="s">
        <v>96</v>
      </c>
    </row>
  </sheetData>
  <sheetProtection/>
  <mergeCells count="1">
    <mergeCell ref="A23:D23"/>
  </mergeCells>
  <printOptions horizontalCentered="1"/>
  <pageMargins left="0.7874015748031497" right="0.7874015748031497" top="0.66" bottom="0.22" header="0.31" footer="0.17"/>
  <pageSetup horizontalDpi="300" verticalDpi="300" orientation="landscape" paperSize="9" scale="90" r:id="rId1"/>
  <headerFooter alignWithMargins="0">
    <oddHeader>&amp;L&amp;14ASP Palermo&amp;R&amp;"Arial,Corsivo"&amp;F</oddHeader>
    <oddFooter>&amp;C&amp;P/&amp;N</oddFooter>
  </headerFooter>
</worksheet>
</file>

<file path=xl/worksheets/sheet12.xml><?xml version="1.0" encoding="utf-8"?>
<worksheet xmlns="http://schemas.openxmlformats.org/spreadsheetml/2006/main" xmlns:r="http://schemas.openxmlformats.org/officeDocument/2006/relationships">
  <sheetPr>
    <tabColor indexed="48"/>
  </sheetPr>
  <dimension ref="A1:X96"/>
  <sheetViews>
    <sheetView zoomScalePageLayoutView="0" workbookViewId="0" topLeftCell="A1">
      <pane xSplit="5" ySplit="1" topLeftCell="F62"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6.28125" style="0" customWidth="1"/>
    <col min="4" max="4" width="64.7109375" style="0" customWidth="1"/>
    <col min="6" max="15" width="4.140625" style="0" customWidth="1"/>
    <col min="16" max="17" width="5.7109375" style="0" bestFit="1" customWidth="1"/>
    <col min="18" max="18" width="5.7109375" style="0" customWidth="1"/>
    <col min="19" max="23" width="4.140625" style="0" customWidth="1"/>
    <col min="24" max="24" width="3.140625" style="0" bestFit="1" customWidth="1"/>
  </cols>
  <sheetData>
    <row r="1" spans="1:23" ht="127.5" customHeight="1">
      <c r="A1" s="768" t="s">
        <v>100</v>
      </c>
      <c r="B1" s="769"/>
      <c r="C1" s="769"/>
      <c r="D1" s="769"/>
      <c r="E1" s="769"/>
      <c r="F1" s="165" t="s">
        <v>116</v>
      </c>
      <c r="G1" s="162" t="s">
        <v>117</v>
      </c>
      <c r="H1" s="162" t="s">
        <v>118</v>
      </c>
      <c r="I1" s="162" t="s">
        <v>733</v>
      </c>
      <c r="J1" s="162" t="s">
        <v>734</v>
      </c>
      <c r="K1" s="162" t="s">
        <v>119</v>
      </c>
      <c r="L1" s="162" t="s">
        <v>87</v>
      </c>
      <c r="M1" s="162" t="s">
        <v>120</v>
      </c>
      <c r="N1" s="162" t="s">
        <v>93</v>
      </c>
      <c r="O1" s="162" t="s">
        <v>121</v>
      </c>
      <c r="P1" s="162" t="s">
        <v>731</v>
      </c>
      <c r="Q1" s="162" t="s">
        <v>930</v>
      </c>
      <c r="R1" s="183" t="s">
        <v>1061</v>
      </c>
      <c r="S1" s="183" t="s">
        <v>531</v>
      </c>
      <c r="T1" s="408" t="s">
        <v>978</v>
      </c>
      <c r="U1" s="408" t="s">
        <v>899</v>
      </c>
      <c r="V1" s="408" t="s">
        <v>1079</v>
      </c>
      <c r="W1" s="409" t="s">
        <v>732</v>
      </c>
    </row>
    <row r="2" spans="1:23" s="542" customFormat="1" ht="12.75">
      <c r="A2" s="125" t="s">
        <v>217</v>
      </c>
      <c r="B2" s="112"/>
      <c r="C2" s="112"/>
      <c r="D2" s="112"/>
      <c r="E2" s="612"/>
      <c r="F2" s="613"/>
      <c r="G2" s="174"/>
      <c r="H2" s="174"/>
      <c r="I2" s="174"/>
      <c r="J2" s="174"/>
      <c r="K2" s="174"/>
      <c r="L2" s="174"/>
      <c r="M2" s="174">
        <v>1</v>
      </c>
      <c r="N2" s="174">
        <v>1</v>
      </c>
      <c r="O2" s="174">
        <v>1</v>
      </c>
      <c r="P2" s="174"/>
      <c r="Q2" s="174"/>
      <c r="R2" s="512"/>
      <c r="S2" s="540"/>
      <c r="T2" s="540"/>
      <c r="U2" s="540"/>
      <c r="V2" s="540">
        <v>1</v>
      </c>
      <c r="W2" s="623">
        <v>1</v>
      </c>
    </row>
    <row r="3" spans="1:23" s="542" customFormat="1" ht="12.75">
      <c r="A3" s="513"/>
      <c r="B3" s="36" t="s">
        <v>101</v>
      </c>
      <c r="C3" s="36"/>
      <c r="D3" s="36"/>
      <c r="E3" s="614" t="s">
        <v>635</v>
      </c>
      <c r="F3" s="555"/>
      <c r="G3" s="523"/>
      <c r="H3" s="523"/>
      <c r="I3" s="523"/>
      <c r="J3" s="523"/>
      <c r="K3" s="523"/>
      <c r="L3" s="523"/>
      <c r="M3" s="523"/>
      <c r="N3" s="523"/>
      <c r="O3" s="523"/>
      <c r="P3" s="523"/>
      <c r="Q3" s="523"/>
      <c r="R3" s="540"/>
      <c r="S3" s="540"/>
      <c r="T3" s="540"/>
      <c r="U3" s="540"/>
      <c r="V3" s="540"/>
      <c r="W3" s="541"/>
    </row>
    <row r="4" spans="1:23" s="542" customFormat="1" ht="12.75">
      <c r="A4" s="513"/>
      <c r="B4" s="36" t="s">
        <v>715</v>
      </c>
      <c r="C4" s="36"/>
      <c r="D4" s="36"/>
      <c r="E4" s="614" t="s">
        <v>635</v>
      </c>
      <c r="F4" s="555"/>
      <c r="G4" s="523"/>
      <c r="H4" s="523">
        <v>2</v>
      </c>
      <c r="I4" s="523"/>
      <c r="J4" s="523"/>
      <c r="K4" s="523"/>
      <c r="L4" s="523">
        <v>1</v>
      </c>
      <c r="M4" s="523"/>
      <c r="N4" s="523"/>
      <c r="O4" s="523"/>
      <c r="P4" s="523"/>
      <c r="Q4" s="523"/>
      <c r="R4" s="540"/>
      <c r="S4" s="540"/>
      <c r="T4" s="540"/>
      <c r="U4" s="540"/>
      <c r="V4" s="540">
        <v>1</v>
      </c>
      <c r="W4" s="541"/>
    </row>
    <row r="5" spans="1:23" s="542" customFormat="1" ht="12.75">
      <c r="A5" s="513"/>
      <c r="B5" s="36" t="s">
        <v>102</v>
      </c>
      <c r="C5" s="36"/>
      <c r="D5" s="36"/>
      <c r="E5" s="614" t="s">
        <v>635</v>
      </c>
      <c r="F5" s="555"/>
      <c r="G5" s="523"/>
      <c r="H5" s="523">
        <v>2</v>
      </c>
      <c r="I5" s="523"/>
      <c r="J5" s="523"/>
      <c r="K5" s="523"/>
      <c r="L5" s="523">
        <v>1</v>
      </c>
      <c r="M5" s="523"/>
      <c r="N5" s="523"/>
      <c r="O5" s="523"/>
      <c r="P5" s="523"/>
      <c r="Q5" s="523"/>
      <c r="R5" s="540"/>
      <c r="S5" s="540"/>
      <c r="T5" s="540"/>
      <c r="U5" s="540"/>
      <c r="V5" s="540"/>
      <c r="W5" s="541"/>
    </row>
    <row r="6" spans="1:23" s="542" customFormat="1" ht="12.75">
      <c r="A6" s="513"/>
      <c r="B6" s="36" t="s">
        <v>103</v>
      </c>
      <c r="C6" s="36"/>
      <c r="D6" s="36"/>
      <c r="E6" s="614" t="s">
        <v>635</v>
      </c>
      <c r="F6" s="555"/>
      <c r="G6" s="523"/>
      <c r="H6" s="523">
        <v>2</v>
      </c>
      <c r="I6" s="523"/>
      <c r="J6" s="523">
        <v>1</v>
      </c>
      <c r="K6" s="523"/>
      <c r="L6" s="523">
        <v>2</v>
      </c>
      <c r="M6" s="523"/>
      <c r="N6" s="523"/>
      <c r="O6" s="523"/>
      <c r="P6" s="523"/>
      <c r="Q6" s="523"/>
      <c r="R6" s="540"/>
      <c r="S6" s="540"/>
      <c r="T6" s="540"/>
      <c r="U6" s="540"/>
      <c r="V6" s="540"/>
      <c r="W6" s="541"/>
    </row>
    <row r="7" spans="1:23" s="542" customFormat="1" ht="12.75">
      <c r="A7" s="513"/>
      <c r="B7" s="36" t="s">
        <v>716</v>
      </c>
      <c r="C7" s="36"/>
      <c r="D7" s="36"/>
      <c r="E7" s="614" t="s">
        <v>635</v>
      </c>
      <c r="F7" s="555"/>
      <c r="G7" s="523"/>
      <c r="H7" s="523">
        <v>2</v>
      </c>
      <c r="I7" s="523"/>
      <c r="J7" s="523"/>
      <c r="K7" s="523"/>
      <c r="L7" s="523"/>
      <c r="M7" s="523"/>
      <c r="N7" s="523"/>
      <c r="O7" s="523"/>
      <c r="P7" s="523"/>
      <c r="Q7" s="523"/>
      <c r="R7" s="540"/>
      <c r="S7" s="540"/>
      <c r="T7" s="540"/>
      <c r="U7" s="540"/>
      <c r="V7" s="540">
        <v>1</v>
      </c>
      <c r="W7" s="541"/>
    </row>
    <row r="8" spans="1:23" s="542" customFormat="1" ht="12.75">
      <c r="A8" s="513"/>
      <c r="B8" s="502" t="s">
        <v>717</v>
      </c>
      <c r="C8" s="502"/>
      <c r="D8" s="502"/>
      <c r="E8" s="614" t="s">
        <v>635</v>
      </c>
      <c r="F8" s="611"/>
      <c r="G8" s="539"/>
      <c r="H8" s="530"/>
      <c r="I8" s="530"/>
      <c r="J8" s="530"/>
      <c r="K8" s="539"/>
      <c r="L8" s="530"/>
      <c r="M8" s="530">
        <v>1</v>
      </c>
      <c r="N8" s="539"/>
      <c r="O8" s="530"/>
      <c r="P8" s="539"/>
      <c r="Q8" s="530"/>
      <c r="R8" s="543"/>
      <c r="S8" s="544"/>
      <c r="T8" s="544"/>
      <c r="U8" s="544"/>
      <c r="V8" s="543">
        <v>1</v>
      </c>
      <c r="W8" s="531"/>
    </row>
    <row r="9" spans="1:23" s="542" customFormat="1" ht="12.75">
      <c r="A9" s="545"/>
      <c r="B9" s="176" t="s">
        <v>166</v>
      </c>
      <c r="C9" s="176"/>
      <c r="D9" s="176"/>
      <c r="E9" s="615" t="s">
        <v>587</v>
      </c>
      <c r="F9" s="791">
        <v>1</v>
      </c>
      <c r="G9" s="522"/>
      <c r="H9" s="789">
        <v>11</v>
      </c>
      <c r="I9" s="529"/>
      <c r="J9" s="529"/>
      <c r="K9" s="522"/>
      <c r="L9" s="789">
        <v>3</v>
      </c>
      <c r="M9" s="789"/>
      <c r="N9" s="522">
        <v>1</v>
      </c>
      <c r="O9" s="522"/>
      <c r="P9" s="522"/>
      <c r="Q9" s="789">
        <v>3</v>
      </c>
      <c r="R9" s="546"/>
      <c r="S9" s="547"/>
      <c r="T9" s="547"/>
      <c r="U9" s="547"/>
      <c r="V9" s="547"/>
      <c r="W9" s="796">
        <v>3</v>
      </c>
    </row>
    <row r="10" spans="1:23" s="542" customFormat="1" ht="12.75">
      <c r="A10" s="513"/>
      <c r="B10" s="43"/>
      <c r="C10" s="36" t="s">
        <v>167</v>
      </c>
      <c r="D10" s="36"/>
      <c r="E10" s="614" t="s">
        <v>635</v>
      </c>
      <c r="F10" s="778"/>
      <c r="G10" s="523"/>
      <c r="H10" s="781"/>
      <c r="I10" s="530"/>
      <c r="J10" s="530"/>
      <c r="K10" s="523"/>
      <c r="L10" s="781"/>
      <c r="M10" s="781"/>
      <c r="N10" s="523">
        <v>5</v>
      </c>
      <c r="O10" s="523"/>
      <c r="P10" s="523"/>
      <c r="Q10" s="781"/>
      <c r="R10" s="543"/>
      <c r="S10" s="540"/>
      <c r="T10" s="540"/>
      <c r="U10" s="540"/>
      <c r="V10" s="540"/>
      <c r="W10" s="786"/>
    </row>
    <row r="11" spans="1:23" s="542" customFormat="1" ht="12.75">
      <c r="A11" s="513"/>
      <c r="B11" s="43"/>
      <c r="C11" s="36" t="s">
        <v>168</v>
      </c>
      <c r="D11" s="36"/>
      <c r="E11" s="614" t="s">
        <v>635</v>
      </c>
      <c r="F11" s="778"/>
      <c r="G11" s="523"/>
      <c r="H11" s="781"/>
      <c r="I11" s="530"/>
      <c r="J11" s="530"/>
      <c r="K11" s="523"/>
      <c r="L11" s="781"/>
      <c r="M11" s="781"/>
      <c r="N11" s="523">
        <v>2</v>
      </c>
      <c r="O11" s="523"/>
      <c r="P11" s="523"/>
      <c r="Q11" s="781"/>
      <c r="R11" s="543"/>
      <c r="S11" s="540"/>
      <c r="T11" s="540"/>
      <c r="U11" s="540"/>
      <c r="V11" s="540"/>
      <c r="W11" s="786"/>
    </row>
    <row r="12" spans="1:23" s="542" customFormat="1" ht="12.75">
      <c r="A12" s="513"/>
      <c r="B12" s="43"/>
      <c r="C12" s="36" t="s">
        <v>169</v>
      </c>
      <c r="D12" s="36"/>
      <c r="E12" s="614" t="s">
        <v>635</v>
      </c>
      <c r="F12" s="778"/>
      <c r="G12" s="523"/>
      <c r="H12" s="782"/>
      <c r="I12" s="539"/>
      <c r="J12" s="539"/>
      <c r="K12" s="523"/>
      <c r="L12" s="782"/>
      <c r="M12" s="782"/>
      <c r="N12" s="523">
        <v>7</v>
      </c>
      <c r="O12" s="523"/>
      <c r="P12" s="523"/>
      <c r="Q12" s="781"/>
      <c r="R12" s="543"/>
      <c r="S12" s="540"/>
      <c r="T12" s="540"/>
      <c r="U12" s="540">
        <v>6</v>
      </c>
      <c r="V12" s="544"/>
      <c r="W12" s="787"/>
    </row>
    <row r="13" spans="1:23" s="542" customFormat="1" ht="12.75">
      <c r="A13" s="549"/>
      <c r="B13" s="179"/>
      <c r="C13" s="180" t="s">
        <v>170</v>
      </c>
      <c r="D13" s="180"/>
      <c r="E13" s="616" t="s">
        <v>635</v>
      </c>
      <c r="F13" s="784"/>
      <c r="G13" s="524"/>
      <c r="H13" s="524">
        <v>4</v>
      </c>
      <c r="I13" s="524"/>
      <c r="J13" s="524"/>
      <c r="K13" s="524"/>
      <c r="L13" s="524"/>
      <c r="M13" s="524"/>
      <c r="N13" s="524">
        <v>18</v>
      </c>
      <c r="O13" s="524"/>
      <c r="P13" s="524"/>
      <c r="Q13" s="790"/>
      <c r="R13" s="550"/>
      <c r="S13" s="551"/>
      <c r="T13" s="551">
        <v>3</v>
      </c>
      <c r="U13" s="551">
        <v>3</v>
      </c>
      <c r="V13" s="551"/>
      <c r="W13" s="552">
        <v>1</v>
      </c>
    </row>
    <row r="14" spans="1:23" s="542" customFormat="1" ht="12.75">
      <c r="A14" s="545"/>
      <c r="B14" s="176" t="s">
        <v>553</v>
      </c>
      <c r="C14" s="176"/>
      <c r="D14" s="176"/>
      <c r="E14" s="615" t="s">
        <v>587</v>
      </c>
      <c r="F14" s="791">
        <v>1</v>
      </c>
      <c r="G14" s="522"/>
      <c r="H14" s="789">
        <v>12</v>
      </c>
      <c r="I14" s="529"/>
      <c r="J14" s="529"/>
      <c r="K14" s="522"/>
      <c r="L14" s="789">
        <v>3</v>
      </c>
      <c r="M14" s="789"/>
      <c r="N14" s="522">
        <v>2</v>
      </c>
      <c r="O14" s="522"/>
      <c r="P14" s="522"/>
      <c r="Q14" s="789">
        <v>2</v>
      </c>
      <c r="R14" s="546"/>
      <c r="S14" s="547"/>
      <c r="T14" s="547"/>
      <c r="U14" s="547"/>
      <c r="V14" s="547"/>
      <c r="W14" s="796">
        <v>3</v>
      </c>
    </row>
    <row r="15" spans="1:23" s="542" customFormat="1" ht="12.75">
      <c r="A15" s="513"/>
      <c r="B15" s="43"/>
      <c r="C15" s="36" t="s">
        <v>167</v>
      </c>
      <c r="D15" s="36"/>
      <c r="E15" s="614" t="s">
        <v>635</v>
      </c>
      <c r="F15" s="778"/>
      <c r="G15" s="523"/>
      <c r="H15" s="781"/>
      <c r="I15" s="530"/>
      <c r="J15" s="530"/>
      <c r="K15" s="523"/>
      <c r="L15" s="781"/>
      <c r="M15" s="781"/>
      <c r="N15" s="523">
        <v>4</v>
      </c>
      <c r="O15" s="523"/>
      <c r="P15" s="523"/>
      <c r="Q15" s="781"/>
      <c r="R15" s="543"/>
      <c r="S15" s="540"/>
      <c r="T15" s="540"/>
      <c r="U15" s="540"/>
      <c r="V15" s="540"/>
      <c r="W15" s="786"/>
    </row>
    <row r="16" spans="1:23" s="542" customFormat="1" ht="12.75">
      <c r="A16" s="513"/>
      <c r="B16" s="43"/>
      <c r="C16" s="36" t="s">
        <v>168</v>
      </c>
      <c r="D16" s="36"/>
      <c r="E16" s="614" t="s">
        <v>635</v>
      </c>
      <c r="F16" s="778"/>
      <c r="G16" s="523"/>
      <c r="H16" s="781"/>
      <c r="I16" s="530"/>
      <c r="J16" s="530"/>
      <c r="K16" s="523"/>
      <c r="L16" s="781"/>
      <c r="M16" s="781"/>
      <c r="N16" s="523">
        <v>2</v>
      </c>
      <c r="O16" s="523"/>
      <c r="P16" s="523"/>
      <c r="Q16" s="781"/>
      <c r="R16" s="543"/>
      <c r="S16" s="540"/>
      <c r="T16" s="540"/>
      <c r="U16" s="540"/>
      <c r="V16" s="540"/>
      <c r="W16" s="786"/>
    </row>
    <row r="17" spans="1:23" s="542" customFormat="1" ht="12.75">
      <c r="A17" s="513"/>
      <c r="B17" s="43"/>
      <c r="C17" s="36" t="s">
        <v>718</v>
      </c>
      <c r="D17" s="36"/>
      <c r="E17" s="614" t="s">
        <v>635</v>
      </c>
      <c r="F17" s="778"/>
      <c r="G17" s="523"/>
      <c r="H17" s="781"/>
      <c r="I17" s="539"/>
      <c r="J17" s="539"/>
      <c r="K17" s="523"/>
      <c r="L17" s="781"/>
      <c r="M17" s="781"/>
      <c r="N17" s="523">
        <v>7</v>
      </c>
      <c r="O17" s="523"/>
      <c r="P17" s="523"/>
      <c r="Q17" s="781"/>
      <c r="R17" s="543"/>
      <c r="S17" s="540"/>
      <c r="T17" s="540"/>
      <c r="U17" s="540">
        <v>6</v>
      </c>
      <c r="V17" s="544"/>
      <c r="W17" s="786"/>
    </row>
    <row r="18" spans="1:23" s="542" customFormat="1" ht="12.75">
      <c r="A18" s="513"/>
      <c r="B18" s="43"/>
      <c r="C18" s="36" t="s">
        <v>719</v>
      </c>
      <c r="D18" s="36"/>
      <c r="E18" s="614" t="s">
        <v>635</v>
      </c>
      <c r="F18" s="778"/>
      <c r="G18" s="523"/>
      <c r="H18" s="782"/>
      <c r="I18" s="539"/>
      <c r="J18" s="539"/>
      <c r="K18" s="523"/>
      <c r="L18" s="782"/>
      <c r="M18" s="782"/>
      <c r="N18" s="523">
        <v>3</v>
      </c>
      <c r="O18" s="523"/>
      <c r="P18" s="523"/>
      <c r="Q18" s="781"/>
      <c r="R18" s="543"/>
      <c r="S18" s="540"/>
      <c r="T18" s="540"/>
      <c r="U18" s="540">
        <v>8</v>
      </c>
      <c r="V18" s="544"/>
      <c r="W18" s="787"/>
    </row>
    <row r="19" spans="1:23" s="542" customFormat="1" ht="12.75">
      <c r="A19" s="549"/>
      <c r="B19" s="179"/>
      <c r="C19" s="180" t="s">
        <v>170</v>
      </c>
      <c r="D19" s="180"/>
      <c r="E19" s="616" t="s">
        <v>635</v>
      </c>
      <c r="F19" s="784"/>
      <c r="G19" s="524"/>
      <c r="H19" s="524">
        <v>5</v>
      </c>
      <c r="I19" s="524"/>
      <c r="J19" s="524"/>
      <c r="K19" s="524"/>
      <c r="L19" s="524"/>
      <c r="M19" s="524"/>
      <c r="N19" s="524">
        <v>20</v>
      </c>
      <c r="O19" s="524"/>
      <c r="P19" s="524"/>
      <c r="Q19" s="790"/>
      <c r="R19" s="550"/>
      <c r="S19" s="551"/>
      <c r="T19" s="551"/>
      <c r="U19" s="551">
        <v>3</v>
      </c>
      <c r="V19" s="551"/>
      <c r="W19" s="552"/>
    </row>
    <row r="20" spans="1:23" s="542" customFormat="1" ht="12.75">
      <c r="A20" s="545"/>
      <c r="B20" s="176" t="s">
        <v>554</v>
      </c>
      <c r="C20" s="176"/>
      <c r="D20" s="176"/>
      <c r="E20" s="615" t="s">
        <v>587</v>
      </c>
      <c r="F20" s="791">
        <v>1</v>
      </c>
      <c r="G20" s="522"/>
      <c r="H20" s="789">
        <v>11</v>
      </c>
      <c r="I20" s="529"/>
      <c r="J20" s="529"/>
      <c r="K20" s="522"/>
      <c r="L20" s="789">
        <v>3</v>
      </c>
      <c r="M20" s="789"/>
      <c r="N20" s="522">
        <v>1</v>
      </c>
      <c r="O20" s="789">
        <v>1</v>
      </c>
      <c r="P20" s="522"/>
      <c r="Q20" s="789">
        <v>1</v>
      </c>
      <c r="R20" s="546"/>
      <c r="S20" s="547"/>
      <c r="T20" s="547"/>
      <c r="U20" s="547"/>
      <c r="V20" s="547"/>
      <c r="W20" s="796">
        <v>3</v>
      </c>
    </row>
    <row r="21" spans="1:23" s="542" customFormat="1" ht="12.75">
      <c r="A21" s="513"/>
      <c r="B21" s="43"/>
      <c r="C21" s="36" t="s">
        <v>167</v>
      </c>
      <c r="D21" s="36"/>
      <c r="E21" s="614" t="s">
        <v>635</v>
      </c>
      <c r="F21" s="778"/>
      <c r="G21" s="523"/>
      <c r="H21" s="781"/>
      <c r="I21" s="530"/>
      <c r="J21" s="530"/>
      <c r="K21" s="523"/>
      <c r="L21" s="781"/>
      <c r="M21" s="781"/>
      <c r="N21" s="523">
        <v>4</v>
      </c>
      <c r="O21" s="781"/>
      <c r="P21" s="523"/>
      <c r="Q21" s="781"/>
      <c r="R21" s="543"/>
      <c r="S21" s="540"/>
      <c r="T21" s="540"/>
      <c r="U21" s="540"/>
      <c r="V21" s="540"/>
      <c r="W21" s="786"/>
    </row>
    <row r="22" spans="1:23" s="542" customFormat="1" ht="12.75">
      <c r="A22" s="513"/>
      <c r="B22" s="43"/>
      <c r="C22" s="36" t="s">
        <v>168</v>
      </c>
      <c r="D22" s="36"/>
      <c r="E22" s="614" t="s">
        <v>635</v>
      </c>
      <c r="F22" s="778"/>
      <c r="G22" s="523"/>
      <c r="H22" s="781"/>
      <c r="I22" s="530"/>
      <c r="J22" s="530"/>
      <c r="K22" s="523"/>
      <c r="L22" s="781"/>
      <c r="M22" s="781"/>
      <c r="N22" s="523">
        <v>2</v>
      </c>
      <c r="O22" s="781"/>
      <c r="P22" s="523"/>
      <c r="Q22" s="781"/>
      <c r="R22" s="543"/>
      <c r="S22" s="540"/>
      <c r="T22" s="540"/>
      <c r="U22" s="540"/>
      <c r="V22" s="540"/>
      <c r="W22" s="786"/>
    </row>
    <row r="23" spans="1:23" s="542" customFormat="1" ht="12.75">
      <c r="A23" s="513"/>
      <c r="B23" s="43"/>
      <c r="C23" s="36" t="s">
        <v>169</v>
      </c>
      <c r="D23" s="36"/>
      <c r="E23" s="614" t="s">
        <v>635</v>
      </c>
      <c r="F23" s="778"/>
      <c r="G23" s="523"/>
      <c r="H23" s="782"/>
      <c r="I23" s="539"/>
      <c r="J23" s="539"/>
      <c r="K23" s="523"/>
      <c r="L23" s="782"/>
      <c r="M23" s="782"/>
      <c r="N23" s="523">
        <v>3</v>
      </c>
      <c r="O23" s="781"/>
      <c r="P23" s="523"/>
      <c r="Q23" s="781"/>
      <c r="R23" s="543"/>
      <c r="S23" s="540"/>
      <c r="T23" s="540"/>
      <c r="U23" s="540">
        <v>8</v>
      </c>
      <c r="V23" s="544"/>
      <c r="W23" s="787"/>
    </row>
    <row r="24" spans="1:23" s="542" customFormat="1" ht="12.75">
      <c r="A24" s="549"/>
      <c r="B24" s="179"/>
      <c r="C24" s="180" t="s">
        <v>170</v>
      </c>
      <c r="D24" s="180"/>
      <c r="E24" s="616" t="s">
        <v>635</v>
      </c>
      <c r="F24" s="784"/>
      <c r="G24" s="524"/>
      <c r="H24" s="524">
        <v>4</v>
      </c>
      <c r="I24" s="524"/>
      <c r="J24" s="524"/>
      <c r="K24" s="524"/>
      <c r="L24" s="524"/>
      <c r="M24" s="524"/>
      <c r="N24" s="524">
        <v>18</v>
      </c>
      <c r="O24" s="790"/>
      <c r="P24" s="524"/>
      <c r="Q24" s="524"/>
      <c r="R24" s="551"/>
      <c r="S24" s="551"/>
      <c r="T24" s="551">
        <v>3</v>
      </c>
      <c r="U24" s="551">
        <v>3</v>
      </c>
      <c r="V24" s="551"/>
      <c r="W24" s="552">
        <v>1</v>
      </c>
    </row>
    <row r="25" spans="1:23" s="542" customFormat="1" ht="12.75">
      <c r="A25" s="545"/>
      <c r="B25" s="176" t="s">
        <v>555</v>
      </c>
      <c r="C25" s="176"/>
      <c r="D25" s="176"/>
      <c r="E25" s="615" t="s">
        <v>587</v>
      </c>
      <c r="F25" s="791">
        <v>1</v>
      </c>
      <c r="G25" s="522"/>
      <c r="H25" s="789">
        <v>10</v>
      </c>
      <c r="I25" s="529"/>
      <c r="J25" s="529"/>
      <c r="K25" s="522"/>
      <c r="L25" s="789">
        <v>3</v>
      </c>
      <c r="M25" s="789"/>
      <c r="N25" s="522">
        <v>1</v>
      </c>
      <c r="O25" s="789"/>
      <c r="P25" s="522"/>
      <c r="Q25" s="789">
        <v>2</v>
      </c>
      <c r="R25" s="546"/>
      <c r="S25" s="547"/>
      <c r="T25" s="547"/>
      <c r="U25" s="547"/>
      <c r="V25" s="547"/>
      <c r="W25" s="796">
        <v>3</v>
      </c>
    </row>
    <row r="26" spans="1:23" s="542" customFormat="1" ht="12.75">
      <c r="A26" s="513"/>
      <c r="B26" s="43"/>
      <c r="C26" s="36" t="s">
        <v>167</v>
      </c>
      <c r="D26" s="36"/>
      <c r="E26" s="614" t="s">
        <v>635</v>
      </c>
      <c r="F26" s="778"/>
      <c r="G26" s="523"/>
      <c r="H26" s="781"/>
      <c r="I26" s="530"/>
      <c r="J26" s="530"/>
      <c r="K26" s="523"/>
      <c r="L26" s="781"/>
      <c r="M26" s="781"/>
      <c r="N26" s="523">
        <v>4</v>
      </c>
      <c r="O26" s="781"/>
      <c r="P26" s="523"/>
      <c r="Q26" s="781"/>
      <c r="R26" s="543"/>
      <c r="S26" s="540"/>
      <c r="T26" s="540"/>
      <c r="U26" s="540"/>
      <c r="V26" s="540"/>
      <c r="W26" s="786"/>
    </row>
    <row r="27" spans="1:23" s="542" customFormat="1" ht="12.75">
      <c r="A27" s="513"/>
      <c r="B27" s="43"/>
      <c r="C27" s="36" t="s">
        <v>168</v>
      </c>
      <c r="D27" s="36"/>
      <c r="E27" s="614" t="s">
        <v>635</v>
      </c>
      <c r="F27" s="778"/>
      <c r="G27" s="523"/>
      <c r="H27" s="781"/>
      <c r="I27" s="530"/>
      <c r="J27" s="530"/>
      <c r="K27" s="523"/>
      <c r="L27" s="781"/>
      <c r="M27" s="781"/>
      <c r="N27" s="523">
        <v>2</v>
      </c>
      <c r="O27" s="781"/>
      <c r="P27" s="523"/>
      <c r="Q27" s="781"/>
      <c r="R27" s="543"/>
      <c r="S27" s="540"/>
      <c r="T27" s="540"/>
      <c r="U27" s="540"/>
      <c r="V27" s="540"/>
      <c r="W27" s="786"/>
    </row>
    <row r="28" spans="1:23" s="542" customFormat="1" ht="12.75">
      <c r="A28" s="513"/>
      <c r="B28" s="43"/>
      <c r="C28" s="36" t="s">
        <v>169</v>
      </c>
      <c r="D28" s="37"/>
      <c r="E28" s="614" t="s">
        <v>635</v>
      </c>
      <c r="F28" s="778"/>
      <c r="G28" s="523"/>
      <c r="H28" s="782"/>
      <c r="I28" s="539"/>
      <c r="J28" s="539"/>
      <c r="K28" s="523"/>
      <c r="L28" s="782"/>
      <c r="M28" s="782"/>
      <c r="N28" s="523">
        <v>7</v>
      </c>
      <c r="O28" s="781"/>
      <c r="P28" s="523"/>
      <c r="Q28" s="781"/>
      <c r="R28" s="543"/>
      <c r="S28" s="540"/>
      <c r="T28" s="540"/>
      <c r="U28" s="540">
        <v>6</v>
      </c>
      <c r="V28" s="544"/>
      <c r="W28" s="787"/>
    </row>
    <row r="29" spans="1:23" s="542" customFormat="1" ht="12.75">
      <c r="A29" s="513"/>
      <c r="B29" s="179"/>
      <c r="C29" s="180" t="s">
        <v>170</v>
      </c>
      <c r="D29" s="503"/>
      <c r="E29" s="616" t="s">
        <v>635</v>
      </c>
      <c r="F29" s="784"/>
      <c r="G29" s="539"/>
      <c r="H29" s="530">
        <v>4</v>
      </c>
      <c r="I29" s="530"/>
      <c r="J29" s="530"/>
      <c r="K29" s="539"/>
      <c r="L29" s="530"/>
      <c r="M29" s="530"/>
      <c r="N29" s="539">
        <v>18</v>
      </c>
      <c r="O29" s="530"/>
      <c r="P29" s="539"/>
      <c r="Q29" s="530"/>
      <c r="R29" s="543"/>
      <c r="S29" s="544"/>
      <c r="T29" s="544">
        <v>3</v>
      </c>
      <c r="U29" s="544">
        <v>3</v>
      </c>
      <c r="V29" s="543"/>
      <c r="W29" s="531">
        <v>1</v>
      </c>
    </row>
    <row r="30" spans="1:23" s="542" customFormat="1" ht="12.75">
      <c r="A30" s="545"/>
      <c r="B30" s="176" t="s">
        <v>556</v>
      </c>
      <c r="C30" s="176"/>
      <c r="D30" s="176"/>
      <c r="E30" s="615" t="s">
        <v>587</v>
      </c>
      <c r="F30" s="791">
        <v>1</v>
      </c>
      <c r="G30" s="522"/>
      <c r="H30" s="792">
        <v>10</v>
      </c>
      <c r="I30" s="522"/>
      <c r="J30" s="522"/>
      <c r="K30" s="522"/>
      <c r="L30" s="789">
        <v>3</v>
      </c>
      <c r="M30" s="789"/>
      <c r="N30" s="522">
        <v>1</v>
      </c>
      <c r="O30" s="789"/>
      <c r="P30" s="522"/>
      <c r="Q30" s="789">
        <v>2</v>
      </c>
      <c r="R30" s="546"/>
      <c r="S30" s="547"/>
      <c r="T30" s="547"/>
      <c r="U30" s="547"/>
      <c r="V30" s="547"/>
      <c r="W30" s="796">
        <v>3</v>
      </c>
    </row>
    <row r="31" spans="1:23" s="542" customFormat="1" ht="12.75">
      <c r="A31" s="513"/>
      <c r="B31" s="43"/>
      <c r="C31" s="36" t="s">
        <v>167</v>
      </c>
      <c r="D31" s="36"/>
      <c r="E31" s="614" t="s">
        <v>635</v>
      </c>
      <c r="F31" s="778"/>
      <c r="G31" s="523"/>
      <c r="H31" s="793"/>
      <c r="I31" s="523"/>
      <c r="J31" s="523"/>
      <c r="K31" s="523"/>
      <c r="L31" s="781"/>
      <c r="M31" s="781"/>
      <c r="N31" s="523">
        <v>4</v>
      </c>
      <c r="O31" s="781"/>
      <c r="P31" s="523"/>
      <c r="Q31" s="781"/>
      <c r="R31" s="543"/>
      <c r="S31" s="540"/>
      <c r="T31" s="540"/>
      <c r="U31" s="540"/>
      <c r="V31" s="540"/>
      <c r="W31" s="786"/>
    </row>
    <row r="32" spans="1:23" s="542" customFormat="1" ht="12.75">
      <c r="A32" s="513"/>
      <c r="B32" s="43"/>
      <c r="C32" s="36" t="s">
        <v>168</v>
      </c>
      <c r="D32" s="36"/>
      <c r="E32" s="614" t="s">
        <v>635</v>
      </c>
      <c r="F32" s="778"/>
      <c r="G32" s="523"/>
      <c r="H32" s="793"/>
      <c r="I32" s="523"/>
      <c r="J32" s="523"/>
      <c r="K32" s="523"/>
      <c r="L32" s="781"/>
      <c r="M32" s="781"/>
      <c r="N32" s="523">
        <v>2</v>
      </c>
      <c r="O32" s="781"/>
      <c r="P32" s="523"/>
      <c r="Q32" s="781"/>
      <c r="R32" s="543"/>
      <c r="S32" s="540"/>
      <c r="T32" s="540"/>
      <c r="U32" s="540"/>
      <c r="V32" s="540"/>
      <c r="W32" s="786"/>
    </row>
    <row r="33" spans="1:23" s="542" customFormat="1" ht="12.75">
      <c r="A33" s="513"/>
      <c r="B33" s="43"/>
      <c r="C33" s="36" t="s">
        <v>169</v>
      </c>
      <c r="D33" s="37"/>
      <c r="E33" s="614" t="s">
        <v>635</v>
      </c>
      <c r="F33" s="778"/>
      <c r="G33" s="523"/>
      <c r="H33" s="793"/>
      <c r="I33" s="523"/>
      <c r="J33" s="523"/>
      <c r="K33" s="523"/>
      <c r="L33" s="781"/>
      <c r="M33" s="781"/>
      <c r="N33" s="523">
        <v>3</v>
      </c>
      <c r="O33" s="781"/>
      <c r="P33" s="523"/>
      <c r="Q33" s="781"/>
      <c r="R33" s="543"/>
      <c r="S33" s="540"/>
      <c r="T33" s="540"/>
      <c r="U33" s="540">
        <v>8</v>
      </c>
      <c r="V33" s="544"/>
      <c r="W33" s="786"/>
    </row>
    <row r="34" spans="1:23" s="542" customFormat="1" ht="12.75">
      <c r="A34" s="513"/>
      <c r="B34" s="179"/>
      <c r="C34" s="180" t="s">
        <v>720</v>
      </c>
      <c r="D34" s="503"/>
      <c r="E34" s="616" t="s">
        <v>635</v>
      </c>
      <c r="F34" s="784"/>
      <c r="G34" s="524"/>
      <c r="H34" s="524">
        <v>1</v>
      </c>
      <c r="I34" s="524"/>
      <c r="J34" s="524"/>
      <c r="K34" s="524"/>
      <c r="L34" s="790"/>
      <c r="M34" s="790"/>
      <c r="N34" s="524">
        <v>7</v>
      </c>
      <c r="O34" s="790"/>
      <c r="P34" s="524"/>
      <c r="Q34" s="790"/>
      <c r="R34" s="550"/>
      <c r="S34" s="551"/>
      <c r="T34" s="551"/>
      <c r="U34" s="551">
        <v>6</v>
      </c>
      <c r="V34" s="551"/>
      <c r="W34" s="788"/>
    </row>
    <row r="35" spans="1:23" s="542" customFormat="1" ht="12.75">
      <c r="A35" s="545"/>
      <c r="B35" s="176" t="s">
        <v>557</v>
      </c>
      <c r="C35" s="176"/>
      <c r="D35" s="176"/>
      <c r="E35" s="615" t="s">
        <v>587</v>
      </c>
      <c r="F35" s="791">
        <v>1</v>
      </c>
      <c r="G35" s="522"/>
      <c r="H35" s="789">
        <v>8</v>
      </c>
      <c r="I35" s="522"/>
      <c r="J35" s="522"/>
      <c r="K35" s="522"/>
      <c r="L35" s="789">
        <v>2</v>
      </c>
      <c r="M35" s="789"/>
      <c r="N35" s="522">
        <v>1</v>
      </c>
      <c r="O35" s="789"/>
      <c r="P35" s="522"/>
      <c r="Q35" s="789">
        <v>2</v>
      </c>
      <c r="R35" s="546"/>
      <c r="S35" s="547"/>
      <c r="T35" s="547"/>
      <c r="U35" s="547"/>
      <c r="V35" s="789">
        <v>1</v>
      </c>
      <c r="W35" s="796">
        <v>2</v>
      </c>
    </row>
    <row r="36" spans="1:23" s="542" customFormat="1" ht="12.75">
      <c r="A36" s="513"/>
      <c r="B36" s="43"/>
      <c r="C36" s="36" t="s">
        <v>167</v>
      </c>
      <c r="D36" s="36"/>
      <c r="E36" s="614" t="s">
        <v>635</v>
      </c>
      <c r="F36" s="778"/>
      <c r="G36" s="523"/>
      <c r="H36" s="781"/>
      <c r="I36" s="523"/>
      <c r="J36" s="523"/>
      <c r="K36" s="523"/>
      <c r="L36" s="781"/>
      <c r="M36" s="781"/>
      <c r="N36" s="523">
        <v>5</v>
      </c>
      <c r="O36" s="781"/>
      <c r="P36" s="523"/>
      <c r="Q36" s="781"/>
      <c r="R36" s="543"/>
      <c r="S36" s="540"/>
      <c r="T36" s="540"/>
      <c r="U36" s="540"/>
      <c r="V36" s="781"/>
      <c r="W36" s="786"/>
    </row>
    <row r="37" spans="1:23" s="542" customFormat="1" ht="12.75">
      <c r="A37" s="513"/>
      <c r="B37" s="43"/>
      <c r="C37" s="36" t="s">
        <v>558</v>
      </c>
      <c r="D37" s="36"/>
      <c r="E37" s="614" t="s">
        <v>635</v>
      </c>
      <c r="F37" s="778"/>
      <c r="G37" s="523"/>
      <c r="H37" s="782"/>
      <c r="I37" s="523"/>
      <c r="J37" s="523"/>
      <c r="K37" s="523"/>
      <c r="L37" s="781"/>
      <c r="M37" s="781"/>
      <c r="N37" s="523">
        <v>2</v>
      </c>
      <c r="O37" s="781"/>
      <c r="P37" s="523"/>
      <c r="Q37" s="781"/>
      <c r="R37" s="543"/>
      <c r="S37" s="540"/>
      <c r="T37" s="540"/>
      <c r="U37" s="540"/>
      <c r="V37" s="781"/>
      <c r="W37" s="787"/>
    </row>
    <row r="38" spans="1:23" s="542" customFormat="1" ht="12.75">
      <c r="A38" s="549"/>
      <c r="B38" s="179"/>
      <c r="C38" s="180" t="s">
        <v>170</v>
      </c>
      <c r="D38" s="180"/>
      <c r="E38" s="616" t="s">
        <v>635</v>
      </c>
      <c r="F38" s="784"/>
      <c r="G38" s="524"/>
      <c r="H38" s="524">
        <v>4</v>
      </c>
      <c r="I38" s="523"/>
      <c r="J38" s="523"/>
      <c r="K38" s="523"/>
      <c r="L38" s="790"/>
      <c r="M38" s="790"/>
      <c r="N38" s="524">
        <v>18</v>
      </c>
      <c r="O38" s="790"/>
      <c r="P38" s="524"/>
      <c r="Q38" s="790"/>
      <c r="R38" s="550"/>
      <c r="S38" s="551"/>
      <c r="T38" s="551"/>
      <c r="U38" s="551">
        <v>3</v>
      </c>
      <c r="V38" s="790"/>
      <c r="W38" s="552"/>
    </row>
    <row r="39" spans="1:23" s="542" customFormat="1" ht="12.75">
      <c r="A39" s="545"/>
      <c r="B39" s="176" t="s">
        <v>920</v>
      </c>
      <c r="C39" s="176"/>
      <c r="D39" s="176"/>
      <c r="E39" s="615" t="s">
        <v>587</v>
      </c>
      <c r="F39" s="791">
        <v>1</v>
      </c>
      <c r="G39" s="522"/>
      <c r="H39" s="789">
        <v>8</v>
      </c>
      <c r="I39" s="522"/>
      <c r="J39" s="522"/>
      <c r="K39" s="522"/>
      <c r="L39" s="789">
        <v>2</v>
      </c>
      <c r="M39" s="789"/>
      <c r="N39" s="522">
        <v>1</v>
      </c>
      <c r="O39" s="789"/>
      <c r="P39" s="522"/>
      <c r="Q39" s="789">
        <v>2</v>
      </c>
      <c r="R39" s="546"/>
      <c r="S39" s="547"/>
      <c r="T39" s="547"/>
      <c r="U39" s="547"/>
      <c r="V39" s="547"/>
      <c r="W39" s="796">
        <v>2</v>
      </c>
    </row>
    <row r="40" spans="1:23" s="542" customFormat="1" ht="12.75">
      <c r="A40" s="513"/>
      <c r="B40" s="43"/>
      <c r="C40" s="36" t="s">
        <v>167</v>
      </c>
      <c r="D40" s="36"/>
      <c r="E40" s="614" t="s">
        <v>635</v>
      </c>
      <c r="F40" s="778"/>
      <c r="G40" s="523"/>
      <c r="H40" s="781"/>
      <c r="I40" s="523"/>
      <c r="J40" s="523"/>
      <c r="K40" s="523"/>
      <c r="L40" s="781"/>
      <c r="M40" s="781"/>
      <c r="N40" s="523">
        <v>5</v>
      </c>
      <c r="O40" s="781"/>
      <c r="P40" s="523"/>
      <c r="Q40" s="781"/>
      <c r="R40" s="543"/>
      <c r="S40" s="540"/>
      <c r="T40" s="540"/>
      <c r="U40" s="540"/>
      <c r="V40" s="540"/>
      <c r="W40" s="786"/>
    </row>
    <row r="41" spans="1:23" s="542" customFormat="1" ht="12.75">
      <c r="A41" s="513"/>
      <c r="B41" s="43"/>
      <c r="C41" s="36" t="s">
        <v>559</v>
      </c>
      <c r="D41" s="36"/>
      <c r="E41" s="614" t="s">
        <v>635</v>
      </c>
      <c r="F41" s="778"/>
      <c r="G41" s="523"/>
      <c r="H41" s="781"/>
      <c r="I41" s="523"/>
      <c r="J41" s="523"/>
      <c r="K41" s="523"/>
      <c r="L41" s="781"/>
      <c r="M41" s="781"/>
      <c r="N41" s="523">
        <v>2</v>
      </c>
      <c r="O41" s="781"/>
      <c r="P41" s="523"/>
      <c r="Q41" s="781"/>
      <c r="R41" s="543"/>
      <c r="S41" s="540"/>
      <c r="T41" s="540"/>
      <c r="U41" s="540"/>
      <c r="V41" s="540"/>
      <c r="W41" s="786"/>
    </row>
    <row r="42" spans="1:23" s="542" customFormat="1" ht="12.75">
      <c r="A42" s="513"/>
      <c r="B42" s="504"/>
      <c r="C42" s="109" t="s">
        <v>721</v>
      </c>
      <c r="D42" s="109"/>
      <c r="E42" s="617" t="s">
        <v>635</v>
      </c>
      <c r="F42" s="778"/>
      <c r="G42" s="538"/>
      <c r="H42" s="782"/>
      <c r="I42" s="523"/>
      <c r="J42" s="523"/>
      <c r="K42" s="523"/>
      <c r="L42" s="781"/>
      <c r="M42" s="781"/>
      <c r="N42" s="538">
        <v>7</v>
      </c>
      <c r="O42" s="781"/>
      <c r="P42" s="538"/>
      <c r="Q42" s="781"/>
      <c r="R42" s="543"/>
      <c r="S42" s="553"/>
      <c r="T42" s="553"/>
      <c r="U42" s="553">
        <v>6</v>
      </c>
      <c r="V42" s="543"/>
      <c r="W42" s="787"/>
    </row>
    <row r="43" spans="1:23" s="542" customFormat="1" ht="12.75">
      <c r="A43" s="549"/>
      <c r="B43" s="179"/>
      <c r="C43" s="180" t="s">
        <v>170</v>
      </c>
      <c r="D43" s="180"/>
      <c r="E43" s="616" t="s">
        <v>635</v>
      </c>
      <c r="F43" s="784"/>
      <c r="G43" s="524"/>
      <c r="H43" s="524">
        <v>4</v>
      </c>
      <c r="I43" s="523"/>
      <c r="J43" s="523"/>
      <c r="K43" s="523"/>
      <c r="L43" s="790"/>
      <c r="M43" s="790"/>
      <c r="N43" s="524">
        <v>18</v>
      </c>
      <c r="O43" s="790"/>
      <c r="P43" s="524"/>
      <c r="Q43" s="790"/>
      <c r="R43" s="550"/>
      <c r="S43" s="551"/>
      <c r="T43" s="551">
        <v>3</v>
      </c>
      <c r="U43" s="551">
        <v>3</v>
      </c>
      <c r="V43" s="551"/>
      <c r="W43" s="552">
        <v>1</v>
      </c>
    </row>
    <row r="44" spans="1:23" s="542" customFormat="1" ht="12.75">
      <c r="A44" s="545"/>
      <c r="B44" s="176" t="s">
        <v>560</v>
      </c>
      <c r="C44" s="176"/>
      <c r="D44" s="176"/>
      <c r="E44" s="615" t="s">
        <v>587</v>
      </c>
      <c r="F44" s="791">
        <v>1</v>
      </c>
      <c r="G44" s="522"/>
      <c r="H44" s="789">
        <v>8</v>
      </c>
      <c r="I44" s="522"/>
      <c r="J44" s="522"/>
      <c r="K44" s="522"/>
      <c r="L44" s="789">
        <v>2</v>
      </c>
      <c r="M44" s="789"/>
      <c r="N44" s="522">
        <v>1</v>
      </c>
      <c r="O44" s="789"/>
      <c r="P44" s="522"/>
      <c r="Q44" s="789">
        <v>1</v>
      </c>
      <c r="R44" s="546"/>
      <c r="S44" s="547"/>
      <c r="T44" s="547"/>
      <c r="U44" s="547"/>
      <c r="V44" s="547"/>
      <c r="W44" s="796">
        <v>3</v>
      </c>
    </row>
    <row r="45" spans="1:23" s="542" customFormat="1" ht="12.75">
      <c r="A45" s="513"/>
      <c r="B45" s="43"/>
      <c r="C45" s="36" t="s">
        <v>167</v>
      </c>
      <c r="D45" s="36"/>
      <c r="E45" s="614" t="s">
        <v>635</v>
      </c>
      <c r="F45" s="778"/>
      <c r="G45" s="523"/>
      <c r="H45" s="781"/>
      <c r="I45" s="523"/>
      <c r="J45" s="523"/>
      <c r="K45" s="523"/>
      <c r="L45" s="781"/>
      <c r="M45" s="781"/>
      <c r="N45" s="523">
        <v>5</v>
      </c>
      <c r="O45" s="781"/>
      <c r="P45" s="523"/>
      <c r="Q45" s="781"/>
      <c r="R45" s="543"/>
      <c r="S45" s="540"/>
      <c r="T45" s="540"/>
      <c r="U45" s="540"/>
      <c r="V45" s="540"/>
      <c r="W45" s="786"/>
    </row>
    <row r="46" spans="1:23" s="542" customFormat="1" ht="12.75">
      <c r="A46" s="513"/>
      <c r="B46" s="43"/>
      <c r="C46" s="36" t="s">
        <v>561</v>
      </c>
      <c r="D46" s="36"/>
      <c r="E46" s="614" t="s">
        <v>635</v>
      </c>
      <c r="F46" s="778"/>
      <c r="G46" s="523"/>
      <c r="H46" s="781"/>
      <c r="I46" s="523"/>
      <c r="J46" s="523"/>
      <c r="K46" s="523"/>
      <c r="L46" s="781"/>
      <c r="M46" s="781"/>
      <c r="N46" s="523">
        <v>2</v>
      </c>
      <c r="O46" s="781"/>
      <c r="P46" s="523"/>
      <c r="Q46" s="781"/>
      <c r="R46" s="543"/>
      <c r="S46" s="540"/>
      <c r="T46" s="540"/>
      <c r="U46" s="540"/>
      <c r="V46" s="540"/>
      <c r="W46" s="786"/>
    </row>
    <row r="47" spans="1:23" s="542" customFormat="1" ht="12.75">
      <c r="A47" s="513"/>
      <c r="B47" s="504"/>
      <c r="C47" s="109" t="s">
        <v>722</v>
      </c>
      <c r="D47" s="109"/>
      <c r="E47" s="614" t="s">
        <v>635</v>
      </c>
      <c r="F47" s="778"/>
      <c r="G47" s="538"/>
      <c r="H47" s="782"/>
      <c r="I47" s="523"/>
      <c r="J47" s="523"/>
      <c r="K47" s="523"/>
      <c r="L47" s="781"/>
      <c r="M47" s="781"/>
      <c r="N47" s="538">
        <v>7</v>
      </c>
      <c r="O47" s="781"/>
      <c r="P47" s="538"/>
      <c r="Q47" s="781"/>
      <c r="R47" s="543"/>
      <c r="S47" s="553"/>
      <c r="T47" s="553"/>
      <c r="U47" s="553">
        <v>6</v>
      </c>
      <c r="V47" s="543"/>
      <c r="W47" s="787"/>
    </row>
    <row r="48" spans="1:23" s="542" customFormat="1" ht="12.75">
      <c r="A48" s="549"/>
      <c r="B48" s="179"/>
      <c r="C48" s="180" t="s">
        <v>170</v>
      </c>
      <c r="D48" s="180"/>
      <c r="E48" s="616" t="s">
        <v>635</v>
      </c>
      <c r="F48" s="784"/>
      <c r="G48" s="524"/>
      <c r="H48" s="524">
        <v>4</v>
      </c>
      <c r="I48" s="524"/>
      <c r="J48" s="524"/>
      <c r="K48" s="524"/>
      <c r="L48" s="790"/>
      <c r="M48" s="790"/>
      <c r="N48" s="524">
        <v>18</v>
      </c>
      <c r="O48" s="790"/>
      <c r="P48" s="524"/>
      <c r="Q48" s="790"/>
      <c r="R48" s="550"/>
      <c r="S48" s="551"/>
      <c r="T48" s="551"/>
      <c r="U48" s="551">
        <v>3</v>
      </c>
      <c r="V48" s="551"/>
      <c r="W48" s="552"/>
    </row>
    <row r="49" spans="1:23" s="542" customFormat="1" ht="12.75">
      <c r="A49" s="545"/>
      <c r="B49" s="176" t="s">
        <v>562</v>
      </c>
      <c r="C49" s="176"/>
      <c r="D49" s="176"/>
      <c r="E49" s="615" t="s">
        <v>587</v>
      </c>
      <c r="F49" s="791">
        <v>1</v>
      </c>
      <c r="G49" s="522"/>
      <c r="H49" s="789">
        <v>8</v>
      </c>
      <c r="I49" s="523"/>
      <c r="J49" s="523"/>
      <c r="K49" s="522"/>
      <c r="L49" s="789">
        <v>2</v>
      </c>
      <c r="M49" s="789"/>
      <c r="N49" s="522">
        <v>1</v>
      </c>
      <c r="O49" s="789"/>
      <c r="P49" s="522"/>
      <c r="Q49" s="789">
        <v>1</v>
      </c>
      <c r="R49" s="546"/>
      <c r="S49" s="547"/>
      <c r="T49" s="547"/>
      <c r="U49" s="547"/>
      <c r="V49" s="789">
        <v>1</v>
      </c>
      <c r="W49" s="796">
        <v>2</v>
      </c>
    </row>
    <row r="50" spans="1:23" s="542" customFormat="1" ht="12.75">
      <c r="A50" s="513"/>
      <c r="B50" s="43"/>
      <c r="C50" s="36" t="s">
        <v>167</v>
      </c>
      <c r="D50" s="36"/>
      <c r="E50" s="614" t="s">
        <v>635</v>
      </c>
      <c r="F50" s="778"/>
      <c r="G50" s="523"/>
      <c r="H50" s="781"/>
      <c r="I50" s="523"/>
      <c r="J50" s="523"/>
      <c r="K50" s="523"/>
      <c r="L50" s="781"/>
      <c r="M50" s="781"/>
      <c r="N50" s="523">
        <v>5</v>
      </c>
      <c r="O50" s="781"/>
      <c r="P50" s="523"/>
      <c r="Q50" s="781"/>
      <c r="R50" s="543"/>
      <c r="S50" s="540"/>
      <c r="T50" s="540"/>
      <c r="U50" s="540"/>
      <c r="V50" s="781"/>
      <c r="W50" s="786"/>
    </row>
    <row r="51" spans="1:23" s="542" customFormat="1" ht="12.75">
      <c r="A51" s="513"/>
      <c r="B51" s="43"/>
      <c r="C51" s="36" t="s">
        <v>563</v>
      </c>
      <c r="D51" s="36"/>
      <c r="E51" s="614" t="s">
        <v>635</v>
      </c>
      <c r="F51" s="778"/>
      <c r="G51" s="523"/>
      <c r="H51" s="782"/>
      <c r="I51" s="523"/>
      <c r="J51" s="523"/>
      <c r="K51" s="523"/>
      <c r="L51" s="781"/>
      <c r="M51" s="781"/>
      <c r="N51" s="523">
        <v>2</v>
      </c>
      <c r="O51" s="781"/>
      <c r="P51" s="523"/>
      <c r="Q51" s="781"/>
      <c r="R51" s="543"/>
      <c r="S51" s="540"/>
      <c r="T51" s="540"/>
      <c r="U51" s="540"/>
      <c r="V51" s="781"/>
      <c r="W51" s="787"/>
    </row>
    <row r="52" spans="1:23" s="542" customFormat="1" ht="12.75">
      <c r="A52" s="549"/>
      <c r="B52" s="179"/>
      <c r="C52" s="180" t="s">
        <v>170</v>
      </c>
      <c r="D52" s="180"/>
      <c r="E52" s="616" t="s">
        <v>635</v>
      </c>
      <c r="F52" s="784"/>
      <c r="G52" s="524"/>
      <c r="H52" s="524">
        <v>4</v>
      </c>
      <c r="I52" s="524"/>
      <c r="J52" s="524"/>
      <c r="K52" s="524"/>
      <c r="L52" s="790"/>
      <c r="M52" s="790"/>
      <c r="N52" s="524">
        <v>18</v>
      </c>
      <c r="O52" s="790"/>
      <c r="P52" s="524"/>
      <c r="Q52" s="790"/>
      <c r="R52" s="550"/>
      <c r="S52" s="551"/>
      <c r="T52" s="551"/>
      <c r="U52" s="551">
        <v>3</v>
      </c>
      <c r="V52" s="790"/>
      <c r="W52" s="552"/>
    </row>
    <row r="53" spans="1:24" s="542" customFormat="1" ht="12.75">
      <c r="A53" s="513"/>
      <c r="B53" s="182" t="s">
        <v>564</v>
      </c>
      <c r="C53" s="182"/>
      <c r="D53" s="182"/>
      <c r="E53" s="618" t="s">
        <v>587</v>
      </c>
      <c r="F53" s="554">
        <v>1</v>
      </c>
      <c r="G53" s="539"/>
      <c r="H53" s="539"/>
      <c r="I53" s="539"/>
      <c r="J53" s="539"/>
      <c r="K53" s="539"/>
      <c r="L53" s="539">
        <v>1</v>
      </c>
      <c r="M53" s="539"/>
      <c r="N53" s="539">
        <v>1</v>
      </c>
      <c r="O53" s="539"/>
      <c r="P53" s="539"/>
      <c r="Q53" s="539"/>
      <c r="R53" s="544"/>
      <c r="S53" s="544"/>
      <c r="T53" s="544"/>
      <c r="U53" s="544"/>
      <c r="V53" s="544"/>
      <c r="W53" s="548"/>
      <c r="X53" s="542" t="s">
        <v>683</v>
      </c>
    </row>
    <row r="54" spans="1:23" s="542" customFormat="1" ht="12.75">
      <c r="A54" s="513"/>
      <c r="B54" s="182"/>
      <c r="C54" s="182"/>
      <c r="D54" s="575" t="s">
        <v>339</v>
      </c>
      <c r="E54" s="619"/>
      <c r="F54" s="554"/>
      <c r="G54" s="539"/>
      <c r="H54" s="539"/>
      <c r="I54" s="539"/>
      <c r="J54" s="539"/>
      <c r="K54" s="539"/>
      <c r="L54" s="539">
        <v>2</v>
      </c>
      <c r="M54" s="539"/>
      <c r="N54" s="539"/>
      <c r="O54" s="539"/>
      <c r="P54" s="539"/>
      <c r="Q54" s="539"/>
      <c r="R54" s="544"/>
      <c r="S54" s="544"/>
      <c r="T54" s="544"/>
      <c r="U54" s="544"/>
      <c r="V54" s="544"/>
      <c r="W54" s="548"/>
    </row>
    <row r="55" spans="1:23" s="542" customFormat="1" ht="12.75">
      <c r="A55" s="513"/>
      <c r="B55" s="43"/>
      <c r="C55" s="36" t="s">
        <v>565</v>
      </c>
      <c r="D55" s="36"/>
      <c r="E55" s="614" t="s">
        <v>635</v>
      </c>
      <c r="F55" s="555"/>
      <c r="G55" s="523"/>
      <c r="H55" s="523">
        <v>2</v>
      </c>
      <c r="I55" s="523"/>
      <c r="J55" s="523"/>
      <c r="K55" s="523"/>
      <c r="L55" s="523">
        <v>1</v>
      </c>
      <c r="M55" s="523">
        <v>1</v>
      </c>
      <c r="N55" s="523">
        <v>2</v>
      </c>
      <c r="O55" s="523"/>
      <c r="P55" s="523"/>
      <c r="Q55" s="523"/>
      <c r="R55" s="540"/>
      <c r="S55" s="540"/>
      <c r="T55" s="540"/>
      <c r="U55" s="540"/>
      <c r="V55" s="540"/>
      <c r="W55" s="541">
        <v>1</v>
      </c>
    </row>
    <row r="56" spans="1:23" s="542" customFormat="1" ht="12.75">
      <c r="A56" s="513"/>
      <c r="B56" s="40"/>
      <c r="C56" s="42" t="s">
        <v>566</v>
      </c>
      <c r="D56" s="42"/>
      <c r="E56" s="614" t="s">
        <v>635</v>
      </c>
      <c r="F56" s="555"/>
      <c r="G56" s="523"/>
      <c r="H56" s="523">
        <v>2</v>
      </c>
      <c r="I56" s="523">
        <v>1</v>
      </c>
      <c r="J56" s="523"/>
      <c r="K56" s="523"/>
      <c r="L56" s="523">
        <v>1</v>
      </c>
      <c r="M56" s="523">
        <v>1</v>
      </c>
      <c r="N56" s="523">
        <v>3</v>
      </c>
      <c r="O56" s="523">
        <v>1</v>
      </c>
      <c r="P56" s="523"/>
      <c r="Q56" s="523"/>
      <c r="R56" s="540"/>
      <c r="S56" s="540"/>
      <c r="T56" s="540"/>
      <c r="U56" s="540"/>
      <c r="V56" s="540"/>
      <c r="W56" s="541">
        <v>1</v>
      </c>
    </row>
    <row r="57" spans="1:23" s="542" customFormat="1" ht="12.75">
      <c r="A57" s="513"/>
      <c r="B57" s="43"/>
      <c r="C57" s="36" t="s">
        <v>567</v>
      </c>
      <c r="D57" s="36"/>
      <c r="E57" s="614" t="s">
        <v>635</v>
      </c>
      <c r="F57" s="555"/>
      <c r="G57" s="523"/>
      <c r="H57" s="523">
        <v>2</v>
      </c>
      <c r="I57" s="523"/>
      <c r="J57" s="523"/>
      <c r="K57" s="523"/>
      <c r="L57" s="523">
        <v>1</v>
      </c>
      <c r="M57" s="523">
        <v>1</v>
      </c>
      <c r="N57" s="523">
        <v>2</v>
      </c>
      <c r="O57" s="523"/>
      <c r="P57" s="523"/>
      <c r="Q57" s="523"/>
      <c r="R57" s="540"/>
      <c r="S57" s="540"/>
      <c r="T57" s="540"/>
      <c r="U57" s="540"/>
      <c r="V57" s="540"/>
      <c r="W57" s="541">
        <v>1</v>
      </c>
    </row>
    <row r="58" spans="1:23" s="542" customFormat="1" ht="12.75">
      <c r="A58" s="513"/>
      <c r="B58" s="40"/>
      <c r="C58" s="42" t="s">
        <v>568</v>
      </c>
      <c r="D58" s="42"/>
      <c r="E58" s="614" t="s">
        <v>635</v>
      </c>
      <c r="F58" s="555"/>
      <c r="G58" s="523"/>
      <c r="H58" s="523">
        <v>3</v>
      </c>
      <c r="I58" s="523"/>
      <c r="J58" s="523">
        <v>1</v>
      </c>
      <c r="K58" s="523"/>
      <c r="L58" s="523">
        <v>1</v>
      </c>
      <c r="M58" s="523">
        <v>1</v>
      </c>
      <c r="N58" s="523">
        <v>3</v>
      </c>
      <c r="O58" s="523">
        <v>1</v>
      </c>
      <c r="P58" s="523"/>
      <c r="Q58" s="523"/>
      <c r="R58" s="540"/>
      <c r="S58" s="540"/>
      <c r="T58" s="540"/>
      <c r="U58" s="540"/>
      <c r="V58" s="540"/>
      <c r="W58" s="541">
        <v>1</v>
      </c>
    </row>
    <row r="59" spans="1:23" s="542" customFormat="1" ht="12.75">
      <c r="A59" s="513"/>
      <c r="B59" s="40"/>
      <c r="C59" s="42" t="s">
        <v>569</v>
      </c>
      <c r="D59" s="42"/>
      <c r="E59" s="614" t="s">
        <v>635</v>
      </c>
      <c r="F59" s="555"/>
      <c r="G59" s="523"/>
      <c r="H59" s="523">
        <v>2</v>
      </c>
      <c r="I59" s="523"/>
      <c r="J59" s="523"/>
      <c r="K59" s="523"/>
      <c r="L59" s="523">
        <v>1</v>
      </c>
      <c r="M59" s="523">
        <v>1</v>
      </c>
      <c r="N59" s="523">
        <v>2</v>
      </c>
      <c r="O59" s="523"/>
      <c r="P59" s="523"/>
      <c r="Q59" s="523"/>
      <c r="R59" s="540"/>
      <c r="S59" s="540"/>
      <c r="T59" s="540"/>
      <c r="U59" s="540"/>
      <c r="V59" s="540"/>
      <c r="W59" s="541">
        <v>1</v>
      </c>
    </row>
    <row r="60" spans="1:23" s="542" customFormat="1" ht="12.75">
      <c r="A60" s="513"/>
      <c r="B60" s="40"/>
      <c r="C60" s="42" t="s">
        <v>570</v>
      </c>
      <c r="D60" s="42"/>
      <c r="E60" s="614" t="s">
        <v>635</v>
      </c>
      <c r="F60" s="555"/>
      <c r="G60" s="523"/>
      <c r="H60" s="523">
        <v>3</v>
      </c>
      <c r="I60" s="523"/>
      <c r="J60" s="523">
        <v>1</v>
      </c>
      <c r="K60" s="523"/>
      <c r="L60" s="523">
        <v>1</v>
      </c>
      <c r="M60" s="523">
        <v>1</v>
      </c>
      <c r="N60" s="523">
        <v>3</v>
      </c>
      <c r="O60" s="523">
        <v>1</v>
      </c>
      <c r="P60" s="523"/>
      <c r="Q60" s="523"/>
      <c r="R60" s="540"/>
      <c r="S60" s="540"/>
      <c r="T60" s="540"/>
      <c r="U60" s="540"/>
      <c r="V60" s="540"/>
      <c r="W60" s="541">
        <v>1</v>
      </c>
    </row>
    <row r="61" spans="1:23" s="542" customFormat="1" ht="12.75">
      <c r="A61" s="513"/>
      <c r="B61" s="40"/>
      <c r="C61" s="42" t="s">
        <v>571</v>
      </c>
      <c r="D61" s="42"/>
      <c r="E61" s="614" t="s">
        <v>635</v>
      </c>
      <c r="F61" s="555"/>
      <c r="G61" s="523"/>
      <c r="H61" s="523">
        <v>4</v>
      </c>
      <c r="I61" s="523">
        <v>1</v>
      </c>
      <c r="J61" s="523">
        <v>1</v>
      </c>
      <c r="K61" s="523"/>
      <c r="L61" s="523">
        <v>1</v>
      </c>
      <c r="M61" s="523">
        <v>1</v>
      </c>
      <c r="N61" s="523">
        <v>3</v>
      </c>
      <c r="O61" s="523">
        <v>1</v>
      </c>
      <c r="P61" s="523"/>
      <c r="Q61" s="523"/>
      <c r="R61" s="540"/>
      <c r="S61" s="540"/>
      <c r="T61" s="540"/>
      <c r="U61" s="540"/>
      <c r="V61" s="540"/>
      <c r="W61" s="541">
        <v>2</v>
      </c>
    </row>
    <row r="62" spans="1:23" s="542" customFormat="1" ht="12.75">
      <c r="A62" s="513"/>
      <c r="B62" s="40"/>
      <c r="C62" s="42" t="s">
        <v>572</v>
      </c>
      <c r="D62" s="42"/>
      <c r="E62" s="614" t="s">
        <v>635</v>
      </c>
      <c r="F62" s="555"/>
      <c r="G62" s="523"/>
      <c r="H62" s="523">
        <v>5</v>
      </c>
      <c r="I62" s="523">
        <v>1</v>
      </c>
      <c r="J62" s="523"/>
      <c r="K62" s="523"/>
      <c r="L62" s="523">
        <v>1</v>
      </c>
      <c r="M62" s="523">
        <v>1</v>
      </c>
      <c r="N62" s="523">
        <v>3</v>
      </c>
      <c r="O62" s="523">
        <v>1</v>
      </c>
      <c r="P62" s="523"/>
      <c r="Q62" s="523"/>
      <c r="R62" s="540"/>
      <c r="S62" s="540"/>
      <c r="T62" s="540"/>
      <c r="U62" s="540"/>
      <c r="V62" s="540"/>
      <c r="W62" s="541">
        <v>2</v>
      </c>
    </row>
    <row r="63" spans="1:23" s="542" customFormat="1" ht="12.75">
      <c r="A63" s="513"/>
      <c r="B63" s="40"/>
      <c r="C63" s="42" t="s">
        <v>573</v>
      </c>
      <c r="D63" s="42"/>
      <c r="E63" s="614" t="s">
        <v>635</v>
      </c>
      <c r="F63" s="555"/>
      <c r="G63" s="523"/>
      <c r="H63" s="523">
        <v>4</v>
      </c>
      <c r="I63" s="523"/>
      <c r="J63" s="523">
        <v>1</v>
      </c>
      <c r="K63" s="523"/>
      <c r="L63" s="523">
        <v>1</v>
      </c>
      <c r="M63" s="523">
        <v>1</v>
      </c>
      <c r="N63" s="523">
        <v>3</v>
      </c>
      <c r="O63" s="523">
        <v>1</v>
      </c>
      <c r="P63" s="523"/>
      <c r="Q63" s="523"/>
      <c r="R63" s="540"/>
      <c r="S63" s="540"/>
      <c r="T63" s="540"/>
      <c r="U63" s="540"/>
      <c r="V63" s="540"/>
      <c r="W63" s="541">
        <v>2</v>
      </c>
    </row>
    <row r="64" spans="1:23" s="542" customFormat="1" ht="12.75">
      <c r="A64" s="513"/>
      <c r="B64" s="40"/>
      <c r="C64" s="42" t="s">
        <v>1016</v>
      </c>
      <c r="D64" s="42"/>
      <c r="E64" s="614" t="s">
        <v>635</v>
      </c>
      <c r="F64" s="555"/>
      <c r="G64" s="523"/>
      <c r="H64" s="523">
        <v>1</v>
      </c>
      <c r="I64" s="523">
        <v>1</v>
      </c>
      <c r="J64" s="523">
        <v>1</v>
      </c>
      <c r="K64" s="523"/>
      <c r="L64" s="523">
        <v>1</v>
      </c>
      <c r="M64" s="523"/>
      <c r="N64" s="523">
        <v>5</v>
      </c>
      <c r="O64" s="523">
        <v>1</v>
      </c>
      <c r="P64" s="523"/>
      <c r="Q64" s="523"/>
      <c r="R64" s="540"/>
      <c r="S64" s="540"/>
      <c r="T64" s="540"/>
      <c r="U64" s="540"/>
      <c r="V64" s="540"/>
      <c r="W64" s="541">
        <v>1</v>
      </c>
    </row>
    <row r="65" spans="1:23" s="542" customFormat="1" ht="12.75">
      <c r="A65" s="513"/>
      <c r="B65" s="40" t="s">
        <v>115</v>
      </c>
      <c r="C65" s="40"/>
      <c r="D65" s="40"/>
      <c r="E65" s="620" t="s">
        <v>587</v>
      </c>
      <c r="F65" s="777"/>
      <c r="G65" s="780">
        <v>1</v>
      </c>
      <c r="H65" s="780"/>
      <c r="I65" s="780"/>
      <c r="J65" s="780"/>
      <c r="K65" s="780">
        <v>11</v>
      </c>
      <c r="L65" s="780">
        <v>4</v>
      </c>
      <c r="M65" s="780">
        <v>1</v>
      </c>
      <c r="N65" s="780">
        <v>3</v>
      </c>
      <c r="O65" s="780"/>
      <c r="P65" s="780">
        <v>4</v>
      </c>
      <c r="Q65" s="780"/>
      <c r="R65" s="780">
        <v>3</v>
      </c>
      <c r="S65" s="780">
        <v>3</v>
      </c>
      <c r="T65" s="780"/>
      <c r="U65" s="780"/>
      <c r="V65" s="780"/>
      <c r="W65" s="785">
        <v>2</v>
      </c>
    </row>
    <row r="66" spans="1:23" s="542" customFormat="1" ht="12.75">
      <c r="A66" s="513"/>
      <c r="B66" s="40"/>
      <c r="C66" s="40"/>
      <c r="D66" s="85" t="s">
        <v>234</v>
      </c>
      <c r="E66" s="620"/>
      <c r="F66" s="778"/>
      <c r="G66" s="781"/>
      <c r="H66" s="781"/>
      <c r="I66" s="781"/>
      <c r="J66" s="781"/>
      <c r="K66" s="781"/>
      <c r="L66" s="781"/>
      <c r="M66" s="781"/>
      <c r="N66" s="781"/>
      <c r="O66" s="781"/>
      <c r="P66" s="781"/>
      <c r="Q66" s="781"/>
      <c r="R66" s="781"/>
      <c r="S66" s="781"/>
      <c r="T66" s="781"/>
      <c r="U66" s="781"/>
      <c r="V66" s="781"/>
      <c r="W66" s="786"/>
    </row>
    <row r="67" spans="1:23" s="542" customFormat="1" ht="12.75">
      <c r="A67" s="513"/>
      <c r="B67" s="40"/>
      <c r="C67" s="40"/>
      <c r="D67" s="85" t="s">
        <v>868</v>
      </c>
      <c r="E67" s="620"/>
      <c r="F67" s="778"/>
      <c r="G67" s="781"/>
      <c r="H67" s="781"/>
      <c r="I67" s="781"/>
      <c r="J67" s="781"/>
      <c r="K67" s="781"/>
      <c r="L67" s="781"/>
      <c r="M67" s="781"/>
      <c r="N67" s="781"/>
      <c r="O67" s="781"/>
      <c r="P67" s="781"/>
      <c r="Q67" s="781"/>
      <c r="R67" s="781"/>
      <c r="S67" s="781"/>
      <c r="T67" s="781"/>
      <c r="U67" s="781"/>
      <c r="V67" s="781"/>
      <c r="W67" s="786"/>
    </row>
    <row r="68" spans="1:23" s="542" customFormat="1" ht="12.75">
      <c r="A68" s="513"/>
      <c r="B68" s="40"/>
      <c r="C68" s="40"/>
      <c r="D68" s="85" t="s">
        <v>235</v>
      </c>
      <c r="E68" s="620"/>
      <c r="F68" s="778"/>
      <c r="G68" s="781"/>
      <c r="H68" s="781"/>
      <c r="I68" s="781"/>
      <c r="J68" s="781"/>
      <c r="K68" s="781"/>
      <c r="L68" s="781"/>
      <c r="M68" s="781"/>
      <c r="N68" s="781"/>
      <c r="O68" s="781"/>
      <c r="P68" s="781"/>
      <c r="Q68" s="781"/>
      <c r="R68" s="781"/>
      <c r="S68" s="781"/>
      <c r="T68" s="781"/>
      <c r="U68" s="781"/>
      <c r="V68" s="781"/>
      <c r="W68" s="786"/>
    </row>
    <row r="69" spans="1:23" s="542" customFormat="1" ht="12.75">
      <c r="A69" s="513"/>
      <c r="B69" s="40"/>
      <c r="C69" s="40"/>
      <c r="D69" s="85" t="s">
        <v>236</v>
      </c>
      <c r="E69" s="620"/>
      <c r="F69" s="778"/>
      <c r="G69" s="781"/>
      <c r="H69" s="781"/>
      <c r="I69" s="781"/>
      <c r="J69" s="781"/>
      <c r="K69" s="781"/>
      <c r="L69" s="781"/>
      <c r="M69" s="781"/>
      <c r="N69" s="781"/>
      <c r="O69" s="781"/>
      <c r="P69" s="781"/>
      <c r="Q69" s="781"/>
      <c r="R69" s="781"/>
      <c r="S69" s="781"/>
      <c r="T69" s="781"/>
      <c r="U69" s="781"/>
      <c r="V69" s="781"/>
      <c r="W69" s="786"/>
    </row>
    <row r="70" spans="1:23" s="542" customFormat="1" ht="12.75">
      <c r="A70" s="513"/>
      <c r="B70" s="40"/>
      <c r="C70" s="40"/>
      <c r="D70" s="85" t="s">
        <v>249</v>
      </c>
      <c r="E70" s="620"/>
      <c r="F70" s="778"/>
      <c r="G70" s="781"/>
      <c r="H70" s="781"/>
      <c r="I70" s="781"/>
      <c r="J70" s="781"/>
      <c r="K70" s="781"/>
      <c r="L70" s="781"/>
      <c r="M70" s="781"/>
      <c r="N70" s="781"/>
      <c r="O70" s="781"/>
      <c r="P70" s="781"/>
      <c r="Q70" s="781"/>
      <c r="R70" s="781"/>
      <c r="S70" s="781"/>
      <c r="T70" s="781"/>
      <c r="U70" s="781"/>
      <c r="V70" s="781"/>
      <c r="W70" s="786"/>
    </row>
    <row r="71" spans="1:23" s="542" customFormat="1" ht="12.75">
      <c r="A71" s="513"/>
      <c r="B71" s="40"/>
      <c r="C71" s="40"/>
      <c r="D71" s="85" t="s">
        <v>308</v>
      </c>
      <c r="E71" s="620"/>
      <c r="F71" s="779"/>
      <c r="G71" s="782"/>
      <c r="H71" s="782"/>
      <c r="I71" s="782"/>
      <c r="J71" s="782"/>
      <c r="K71" s="782"/>
      <c r="L71" s="782"/>
      <c r="M71" s="782"/>
      <c r="N71" s="782"/>
      <c r="O71" s="782"/>
      <c r="P71" s="782"/>
      <c r="Q71" s="782"/>
      <c r="R71" s="782"/>
      <c r="S71" s="782"/>
      <c r="T71" s="782"/>
      <c r="U71" s="782"/>
      <c r="V71" s="782"/>
      <c r="W71" s="787"/>
    </row>
    <row r="72" spans="1:23" s="542" customFormat="1" ht="12.75">
      <c r="A72" s="513"/>
      <c r="B72" s="40"/>
      <c r="C72" s="42" t="s">
        <v>1062</v>
      </c>
      <c r="D72" s="85"/>
      <c r="E72" s="614" t="s">
        <v>635</v>
      </c>
      <c r="F72" s="777"/>
      <c r="G72" s="780"/>
      <c r="H72" s="780"/>
      <c r="I72" s="780"/>
      <c r="J72" s="780"/>
      <c r="K72" s="780">
        <v>4</v>
      </c>
      <c r="L72" s="780">
        <v>2</v>
      </c>
      <c r="M72" s="780">
        <v>2</v>
      </c>
      <c r="N72" s="780"/>
      <c r="O72" s="780"/>
      <c r="P72" s="780">
        <v>1</v>
      </c>
      <c r="Q72" s="780"/>
      <c r="R72" s="780"/>
      <c r="S72" s="780">
        <v>1</v>
      </c>
      <c r="T72" s="780"/>
      <c r="U72" s="780"/>
      <c r="V72" s="780"/>
      <c r="W72" s="785">
        <v>2</v>
      </c>
    </row>
    <row r="73" spans="1:23" s="542" customFormat="1" ht="12.75">
      <c r="A73" s="513"/>
      <c r="B73" s="40"/>
      <c r="C73" s="42"/>
      <c r="D73" s="85" t="s">
        <v>1047</v>
      </c>
      <c r="E73" s="621"/>
      <c r="F73" s="778"/>
      <c r="G73" s="781"/>
      <c r="H73" s="781"/>
      <c r="I73" s="781"/>
      <c r="J73" s="781"/>
      <c r="K73" s="781"/>
      <c r="L73" s="781"/>
      <c r="M73" s="781"/>
      <c r="N73" s="781"/>
      <c r="O73" s="781"/>
      <c r="P73" s="781"/>
      <c r="Q73" s="781"/>
      <c r="R73" s="781"/>
      <c r="S73" s="781"/>
      <c r="T73" s="781"/>
      <c r="U73" s="781"/>
      <c r="V73" s="781"/>
      <c r="W73" s="786"/>
    </row>
    <row r="74" spans="1:23" s="542" customFormat="1" ht="12.75">
      <c r="A74" s="513"/>
      <c r="B74" s="40"/>
      <c r="C74" s="42"/>
      <c r="D74" s="85" t="s">
        <v>1048</v>
      </c>
      <c r="E74" s="621"/>
      <c r="F74" s="778"/>
      <c r="G74" s="781"/>
      <c r="H74" s="781"/>
      <c r="I74" s="781"/>
      <c r="J74" s="781"/>
      <c r="K74" s="781"/>
      <c r="L74" s="781"/>
      <c r="M74" s="781"/>
      <c r="N74" s="781"/>
      <c r="O74" s="781"/>
      <c r="P74" s="781"/>
      <c r="Q74" s="781"/>
      <c r="R74" s="781"/>
      <c r="S74" s="781"/>
      <c r="T74" s="781"/>
      <c r="U74" s="781"/>
      <c r="V74" s="781"/>
      <c r="W74" s="786"/>
    </row>
    <row r="75" spans="1:23" s="542" customFormat="1" ht="12.75">
      <c r="A75" s="513"/>
      <c r="B75" s="40"/>
      <c r="C75" s="42"/>
      <c r="D75" s="85" t="s">
        <v>1049</v>
      </c>
      <c r="E75" s="621"/>
      <c r="F75" s="779"/>
      <c r="G75" s="782"/>
      <c r="H75" s="782"/>
      <c r="I75" s="782"/>
      <c r="J75" s="782"/>
      <c r="K75" s="782"/>
      <c r="L75" s="782"/>
      <c r="M75" s="782"/>
      <c r="N75" s="782"/>
      <c r="O75" s="782"/>
      <c r="P75" s="782"/>
      <c r="Q75" s="782"/>
      <c r="R75" s="782"/>
      <c r="S75" s="782"/>
      <c r="T75" s="782"/>
      <c r="U75" s="782"/>
      <c r="V75" s="782"/>
      <c r="W75" s="787"/>
    </row>
    <row r="76" spans="1:23" s="542" customFormat="1" ht="12.75">
      <c r="A76" s="513"/>
      <c r="B76" s="40"/>
      <c r="C76" s="42" t="s">
        <v>19</v>
      </c>
      <c r="D76" s="85"/>
      <c r="E76" s="614" t="s">
        <v>635</v>
      </c>
      <c r="F76" s="777"/>
      <c r="G76" s="780"/>
      <c r="H76" s="780"/>
      <c r="I76" s="780"/>
      <c r="J76" s="780"/>
      <c r="K76" s="780">
        <v>4</v>
      </c>
      <c r="L76" s="780">
        <v>2</v>
      </c>
      <c r="M76" s="780">
        <v>2</v>
      </c>
      <c r="N76" s="780"/>
      <c r="O76" s="780"/>
      <c r="P76" s="780">
        <v>1</v>
      </c>
      <c r="Q76" s="780"/>
      <c r="R76" s="780"/>
      <c r="S76" s="780">
        <v>1</v>
      </c>
      <c r="T76" s="780"/>
      <c r="U76" s="780"/>
      <c r="V76" s="780"/>
      <c r="W76" s="785">
        <v>2</v>
      </c>
    </row>
    <row r="77" spans="1:23" s="542" customFormat="1" ht="12.75">
      <c r="A77" s="513"/>
      <c r="B77" s="40"/>
      <c r="C77" s="42"/>
      <c r="D77" s="85" t="s">
        <v>1050</v>
      </c>
      <c r="E77" s="621"/>
      <c r="F77" s="778"/>
      <c r="G77" s="781"/>
      <c r="H77" s="781"/>
      <c r="I77" s="781"/>
      <c r="J77" s="781"/>
      <c r="K77" s="781"/>
      <c r="L77" s="781"/>
      <c r="M77" s="781"/>
      <c r="N77" s="781"/>
      <c r="O77" s="781"/>
      <c r="P77" s="781"/>
      <c r="Q77" s="781"/>
      <c r="R77" s="781"/>
      <c r="S77" s="781"/>
      <c r="T77" s="781"/>
      <c r="U77" s="781"/>
      <c r="V77" s="781"/>
      <c r="W77" s="786"/>
    </row>
    <row r="78" spans="1:23" s="542" customFormat="1" ht="12.75">
      <c r="A78" s="513"/>
      <c r="B78" s="40"/>
      <c r="C78" s="42"/>
      <c r="D78" s="85" t="s">
        <v>1051</v>
      </c>
      <c r="E78" s="621"/>
      <c r="F78" s="779"/>
      <c r="G78" s="782"/>
      <c r="H78" s="782"/>
      <c r="I78" s="782"/>
      <c r="J78" s="782"/>
      <c r="K78" s="782"/>
      <c r="L78" s="782"/>
      <c r="M78" s="782"/>
      <c r="N78" s="782"/>
      <c r="O78" s="782"/>
      <c r="P78" s="782"/>
      <c r="Q78" s="782"/>
      <c r="R78" s="782"/>
      <c r="S78" s="782"/>
      <c r="T78" s="782"/>
      <c r="U78" s="782"/>
      <c r="V78" s="782"/>
      <c r="W78" s="787"/>
    </row>
    <row r="79" spans="1:23" s="542" customFormat="1" ht="12.75">
      <c r="A79" s="513"/>
      <c r="B79" s="40"/>
      <c r="C79" s="42" t="s">
        <v>20</v>
      </c>
      <c r="D79" s="85"/>
      <c r="E79" s="614" t="s">
        <v>635</v>
      </c>
      <c r="F79" s="777"/>
      <c r="G79" s="780"/>
      <c r="H79" s="780"/>
      <c r="I79" s="780"/>
      <c r="J79" s="780"/>
      <c r="K79" s="780">
        <v>2</v>
      </c>
      <c r="L79" s="780">
        <v>1</v>
      </c>
      <c r="M79" s="780">
        <v>1</v>
      </c>
      <c r="N79" s="780"/>
      <c r="O79" s="780"/>
      <c r="P79" s="780">
        <v>1</v>
      </c>
      <c r="Q79" s="780"/>
      <c r="R79" s="780"/>
      <c r="S79" s="780">
        <v>1</v>
      </c>
      <c r="T79" s="780"/>
      <c r="U79" s="780"/>
      <c r="V79" s="780"/>
      <c r="W79" s="785">
        <v>1</v>
      </c>
    </row>
    <row r="80" spans="1:23" s="542" customFormat="1" ht="12.75">
      <c r="A80" s="513"/>
      <c r="B80" s="40"/>
      <c r="C80" s="42"/>
      <c r="D80" s="85" t="s">
        <v>1052</v>
      </c>
      <c r="E80" s="621"/>
      <c r="F80" s="778"/>
      <c r="G80" s="781"/>
      <c r="H80" s="781"/>
      <c r="I80" s="781"/>
      <c r="J80" s="781"/>
      <c r="K80" s="781"/>
      <c r="L80" s="781"/>
      <c r="M80" s="781"/>
      <c r="N80" s="781"/>
      <c r="O80" s="781"/>
      <c r="P80" s="781"/>
      <c r="Q80" s="781"/>
      <c r="R80" s="781"/>
      <c r="S80" s="781"/>
      <c r="T80" s="781"/>
      <c r="U80" s="781"/>
      <c r="V80" s="781"/>
      <c r="W80" s="786"/>
    </row>
    <row r="81" spans="1:23" s="542" customFormat="1" ht="12.75">
      <c r="A81" s="513"/>
      <c r="B81" s="40"/>
      <c r="C81" s="42"/>
      <c r="D81" s="85" t="s">
        <v>1053</v>
      </c>
      <c r="E81" s="621"/>
      <c r="F81" s="779"/>
      <c r="G81" s="782"/>
      <c r="H81" s="782"/>
      <c r="I81" s="782"/>
      <c r="J81" s="782"/>
      <c r="K81" s="782"/>
      <c r="L81" s="782"/>
      <c r="M81" s="782"/>
      <c r="N81" s="782"/>
      <c r="O81" s="782"/>
      <c r="P81" s="782"/>
      <c r="Q81" s="782"/>
      <c r="R81" s="782"/>
      <c r="S81" s="782"/>
      <c r="T81" s="782"/>
      <c r="U81" s="782"/>
      <c r="V81" s="782"/>
      <c r="W81" s="787"/>
    </row>
    <row r="82" spans="1:23" s="542" customFormat="1" ht="12.75">
      <c r="A82" s="513"/>
      <c r="B82" s="40"/>
      <c r="C82" s="42" t="s">
        <v>21</v>
      </c>
      <c r="D82" s="85"/>
      <c r="E82" s="614" t="s">
        <v>635</v>
      </c>
      <c r="F82" s="777"/>
      <c r="G82" s="780"/>
      <c r="H82" s="780"/>
      <c r="I82" s="780"/>
      <c r="J82" s="780"/>
      <c r="K82" s="780">
        <v>4</v>
      </c>
      <c r="L82" s="780">
        <v>2</v>
      </c>
      <c r="M82" s="780">
        <v>2</v>
      </c>
      <c r="N82" s="780"/>
      <c r="O82" s="780"/>
      <c r="P82" s="780">
        <v>1</v>
      </c>
      <c r="Q82" s="780"/>
      <c r="R82" s="780"/>
      <c r="S82" s="780">
        <v>1</v>
      </c>
      <c r="T82" s="780"/>
      <c r="U82" s="780"/>
      <c r="V82" s="780"/>
      <c r="W82" s="785">
        <v>2</v>
      </c>
    </row>
    <row r="83" spans="1:23" s="542" customFormat="1" ht="12.75">
      <c r="A83" s="513"/>
      <c r="B83" s="40"/>
      <c r="C83" s="42"/>
      <c r="D83" s="85" t="s">
        <v>1054</v>
      </c>
      <c r="E83" s="621"/>
      <c r="F83" s="778"/>
      <c r="G83" s="781"/>
      <c r="H83" s="781"/>
      <c r="I83" s="781"/>
      <c r="J83" s="781"/>
      <c r="K83" s="781"/>
      <c r="L83" s="781"/>
      <c r="M83" s="781"/>
      <c r="N83" s="781"/>
      <c r="O83" s="781"/>
      <c r="P83" s="781"/>
      <c r="Q83" s="781"/>
      <c r="R83" s="781"/>
      <c r="S83" s="781"/>
      <c r="T83" s="781"/>
      <c r="U83" s="781"/>
      <c r="V83" s="781"/>
      <c r="W83" s="786"/>
    </row>
    <row r="84" spans="1:23" s="542" customFormat="1" ht="12.75">
      <c r="A84" s="513"/>
      <c r="B84" s="40"/>
      <c r="C84" s="42"/>
      <c r="D84" s="85" t="s">
        <v>1055</v>
      </c>
      <c r="E84" s="621"/>
      <c r="F84" s="779"/>
      <c r="G84" s="782"/>
      <c r="H84" s="782"/>
      <c r="I84" s="782"/>
      <c r="J84" s="782"/>
      <c r="K84" s="782"/>
      <c r="L84" s="782"/>
      <c r="M84" s="782"/>
      <c r="N84" s="782"/>
      <c r="O84" s="782"/>
      <c r="P84" s="782"/>
      <c r="Q84" s="782"/>
      <c r="R84" s="782"/>
      <c r="S84" s="782"/>
      <c r="T84" s="782"/>
      <c r="U84" s="782"/>
      <c r="V84" s="782"/>
      <c r="W84" s="787"/>
    </row>
    <row r="85" spans="1:23" s="542" customFormat="1" ht="12.75">
      <c r="A85" s="513"/>
      <c r="B85" s="40"/>
      <c r="C85" s="42" t="s">
        <v>36</v>
      </c>
      <c r="D85" s="85"/>
      <c r="E85" s="614" t="s">
        <v>635</v>
      </c>
      <c r="F85" s="777"/>
      <c r="G85" s="780"/>
      <c r="H85" s="780"/>
      <c r="I85" s="780"/>
      <c r="J85" s="780"/>
      <c r="K85" s="780">
        <v>12</v>
      </c>
      <c r="L85" s="780">
        <v>4</v>
      </c>
      <c r="M85" s="780">
        <v>4</v>
      </c>
      <c r="N85" s="780"/>
      <c r="O85" s="780"/>
      <c r="P85" s="780">
        <v>2</v>
      </c>
      <c r="Q85" s="780"/>
      <c r="R85" s="780"/>
      <c r="S85" s="780">
        <v>2</v>
      </c>
      <c r="T85" s="780"/>
      <c r="U85" s="780"/>
      <c r="V85" s="780"/>
      <c r="W85" s="785">
        <v>4</v>
      </c>
    </row>
    <row r="86" spans="1:23" s="542" customFormat="1" ht="12.75">
      <c r="A86" s="513"/>
      <c r="B86" s="40"/>
      <c r="C86" s="42"/>
      <c r="D86" s="85" t="s">
        <v>1056</v>
      </c>
      <c r="E86" s="621"/>
      <c r="F86" s="778"/>
      <c r="G86" s="781"/>
      <c r="H86" s="781"/>
      <c r="I86" s="781"/>
      <c r="J86" s="781"/>
      <c r="K86" s="781"/>
      <c r="L86" s="781"/>
      <c r="M86" s="781"/>
      <c r="N86" s="781"/>
      <c r="O86" s="781"/>
      <c r="P86" s="781"/>
      <c r="Q86" s="781"/>
      <c r="R86" s="781"/>
      <c r="S86" s="781"/>
      <c r="T86" s="781"/>
      <c r="U86" s="781"/>
      <c r="V86" s="781"/>
      <c r="W86" s="786"/>
    </row>
    <row r="87" spans="1:23" s="542" customFormat="1" ht="12.75">
      <c r="A87" s="513"/>
      <c r="B87" s="40"/>
      <c r="C87" s="42"/>
      <c r="D87" s="85" t="s">
        <v>1057</v>
      </c>
      <c r="E87" s="621"/>
      <c r="F87" s="778"/>
      <c r="G87" s="781"/>
      <c r="H87" s="781"/>
      <c r="I87" s="781"/>
      <c r="J87" s="781"/>
      <c r="K87" s="781"/>
      <c r="L87" s="781"/>
      <c r="M87" s="781"/>
      <c r="N87" s="781"/>
      <c r="O87" s="781"/>
      <c r="P87" s="781"/>
      <c r="Q87" s="781"/>
      <c r="R87" s="781"/>
      <c r="S87" s="781"/>
      <c r="T87" s="781"/>
      <c r="U87" s="781"/>
      <c r="V87" s="781"/>
      <c r="W87" s="786"/>
    </row>
    <row r="88" spans="1:23" s="542" customFormat="1" ht="12.75">
      <c r="A88" s="513"/>
      <c r="B88" s="40"/>
      <c r="C88" s="42"/>
      <c r="D88" s="85" t="s">
        <v>1058</v>
      </c>
      <c r="E88" s="621"/>
      <c r="F88" s="779"/>
      <c r="G88" s="782"/>
      <c r="H88" s="782"/>
      <c r="I88" s="782"/>
      <c r="J88" s="782"/>
      <c r="K88" s="782"/>
      <c r="L88" s="782"/>
      <c r="M88" s="782"/>
      <c r="N88" s="782"/>
      <c r="O88" s="782"/>
      <c r="P88" s="782"/>
      <c r="Q88" s="782"/>
      <c r="R88" s="782"/>
      <c r="S88" s="782"/>
      <c r="T88" s="782"/>
      <c r="U88" s="782"/>
      <c r="V88" s="782"/>
      <c r="W88" s="787"/>
    </row>
    <row r="89" spans="1:23" s="542" customFormat="1" ht="12.75">
      <c r="A89" s="513"/>
      <c r="B89" s="40"/>
      <c r="C89" s="42" t="s">
        <v>108</v>
      </c>
      <c r="D89" s="85"/>
      <c r="E89" s="614" t="s">
        <v>635</v>
      </c>
      <c r="F89" s="777"/>
      <c r="G89" s="780"/>
      <c r="H89" s="780"/>
      <c r="I89" s="780"/>
      <c r="J89" s="780"/>
      <c r="K89" s="780">
        <v>12</v>
      </c>
      <c r="L89" s="780">
        <v>4</v>
      </c>
      <c r="M89" s="780">
        <v>4</v>
      </c>
      <c r="N89" s="780"/>
      <c r="O89" s="780"/>
      <c r="P89" s="780">
        <v>2</v>
      </c>
      <c r="Q89" s="780"/>
      <c r="R89" s="780"/>
      <c r="S89" s="780">
        <v>2</v>
      </c>
      <c r="T89" s="780"/>
      <c r="U89" s="780"/>
      <c r="V89" s="780"/>
      <c r="W89" s="785">
        <v>4</v>
      </c>
    </row>
    <row r="90" spans="1:23" s="542" customFormat="1" ht="12.75">
      <c r="A90" s="513"/>
      <c r="B90" s="40"/>
      <c r="C90" s="42"/>
      <c r="D90" s="85" t="s">
        <v>1059</v>
      </c>
      <c r="E90" s="621"/>
      <c r="F90" s="778"/>
      <c r="G90" s="781"/>
      <c r="H90" s="781"/>
      <c r="I90" s="781"/>
      <c r="J90" s="781"/>
      <c r="K90" s="781"/>
      <c r="L90" s="781"/>
      <c r="M90" s="781"/>
      <c r="N90" s="781"/>
      <c r="O90" s="781"/>
      <c r="P90" s="781"/>
      <c r="Q90" s="781"/>
      <c r="R90" s="781"/>
      <c r="S90" s="781"/>
      <c r="T90" s="781"/>
      <c r="U90" s="781"/>
      <c r="V90" s="781"/>
      <c r="W90" s="786"/>
    </row>
    <row r="91" spans="1:23" s="542" customFormat="1" ht="12.75">
      <c r="A91" s="513"/>
      <c r="B91" s="40"/>
      <c r="C91" s="42"/>
      <c r="D91" s="85" t="s">
        <v>1060</v>
      </c>
      <c r="E91" s="622"/>
      <c r="F91" s="784"/>
      <c r="G91" s="782"/>
      <c r="H91" s="782"/>
      <c r="I91" s="782"/>
      <c r="J91" s="782"/>
      <c r="K91" s="782"/>
      <c r="L91" s="782"/>
      <c r="M91" s="782"/>
      <c r="N91" s="782"/>
      <c r="O91" s="782"/>
      <c r="P91" s="782"/>
      <c r="Q91" s="782"/>
      <c r="R91" s="782"/>
      <c r="S91" s="782"/>
      <c r="T91" s="782"/>
      <c r="U91" s="782"/>
      <c r="V91" s="782"/>
      <c r="W91" s="788"/>
    </row>
    <row r="92" spans="1:23" s="542" customFormat="1" ht="12.75">
      <c r="A92" s="794" t="s">
        <v>209</v>
      </c>
      <c r="B92" s="795"/>
      <c r="C92" s="795"/>
      <c r="D92" s="795"/>
      <c r="E92" s="795"/>
      <c r="F92" s="556">
        <f aca="true" t="shared" si="0" ref="F92:R92">SUM(F2:F91)</f>
        <v>10</v>
      </c>
      <c r="G92" s="556">
        <f t="shared" si="0"/>
        <v>1</v>
      </c>
      <c r="H92" s="556">
        <f t="shared" si="0"/>
        <v>156</v>
      </c>
      <c r="I92" s="556">
        <f t="shared" si="0"/>
        <v>4</v>
      </c>
      <c r="J92" s="556">
        <f t="shared" si="0"/>
        <v>6</v>
      </c>
      <c r="K92" s="556">
        <f t="shared" si="0"/>
        <v>49</v>
      </c>
      <c r="L92" s="556">
        <f t="shared" si="0"/>
        <v>59</v>
      </c>
      <c r="M92" s="556">
        <f t="shared" si="0"/>
        <v>27</v>
      </c>
      <c r="N92" s="556">
        <f t="shared" si="0"/>
        <v>300</v>
      </c>
      <c r="O92" s="556">
        <f t="shared" si="0"/>
        <v>9</v>
      </c>
      <c r="P92" s="556">
        <f t="shared" si="0"/>
        <v>12</v>
      </c>
      <c r="Q92" s="556">
        <f t="shared" si="0"/>
        <v>16</v>
      </c>
      <c r="R92" s="556">
        <f t="shared" si="0"/>
        <v>3</v>
      </c>
      <c r="S92" s="556">
        <f>SUM(S2:S91)</f>
        <v>11</v>
      </c>
      <c r="T92" s="557">
        <f>SUM(T2:T91)</f>
        <v>12</v>
      </c>
      <c r="U92" s="557">
        <f>SUM(U2:U91)</f>
        <v>84</v>
      </c>
      <c r="V92" s="557">
        <f>SUM(V2:V91)</f>
        <v>6</v>
      </c>
      <c r="W92" s="557">
        <f>SUM(W2:W91)</f>
        <v>59</v>
      </c>
    </row>
    <row r="93" spans="1:23" s="521" customFormat="1" ht="12.75">
      <c r="A93" s="775" t="s">
        <v>161</v>
      </c>
      <c r="B93" s="776"/>
      <c r="C93" s="776"/>
      <c r="D93" s="776"/>
      <c r="E93" s="776"/>
      <c r="F93" s="519"/>
      <c r="G93" s="519"/>
      <c r="H93" s="519">
        <f>H19+H38+H48+H52</f>
        <v>17</v>
      </c>
      <c r="I93" s="519"/>
      <c r="J93" s="519"/>
      <c r="K93" s="519"/>
      <c r="L93" s="519"/>
      <c r="M93" s="519"/>
      <c r="N93" s="519">
        <f>N19+N38+N48+N52</f>
        <v>74</v>
      </c>
      <c r="O93" s="519"/>
      <c r="P93" s="519"/>
      <c r="Q93" s="519"/>
      <c r="R93" s="519"/>
      <c r="S93" s="519"/>
      <c r="T93" s="520">
        <f>T19+T38+T48+T52</f>
        <v>0</v>
      </c>
      <c r="U93" s="520">
        <f>U19+U38+U48+U52</f>
        <v>12</v>
      </c>
      <c r="V93" s="520"/>
      <c r="W93" s="520">
        <f>W19+W38+W48+W52</f>
        <v>0</v>
      </c>
    </row>
    <row r="94" spans="1:23" s="521" customFormat="1" ht="12.75">
      <c r="A94" s="775" t="s">
        <v>1034</v>
      </c>
      <c r="B94" s="776"/>
      <c r="C94" s="776"/>
      <c r="D94" s="776"/>
      <c r="E94" s="776"/>
      <c r="F94" s="519">
        <f>F92-F93</f>
        <v>10</v>
      </c>
      <c r="G94" s="519">
        <f aca="true" t="shared" si="1" ref="G94:W94">G92-G93</f>
        <v>1</v>
      </c>
      <c r="H94" s="519">
        <f t="shared" si="1"/>
        <v>139</v>
      </c>
      <c r="I94" s="519">
        <f t="shared" si="1"/>
        <v>4</v>
      </c>
      <c r="J94" s="519">
        <f t="shared" si="1"/>
        <v>6</v>
      </c>
      <c r="K94" s="519">
        <f t="shared" si="1"/>
        <v>49</v>
      </c>
      <c r="L94" s="519">
        <f t="shared" si="1"/>
        <v>59</v>
      </c>
      <c r="M94" s="519">
        <f t="shared" si="1"/>
        <v>27</v>
      </c>
      <c r="N94" s="519">
        <f t="shared" si="1"/>
        <v>226</v>
      </c>
      <c r="O94" s="519">
        <f t="shared" si="1"/>
        <v>9</v>
      </c>
      <c r="P94" s="519">
        <f t="shared" si="1"/>
        <v>12</v>
      </c>
      <c r="Q94" s="519">
        <f t="shared" si="1"/>
        <v>16</v>
      </c>
      <c r="R94" s="519">
        <f t="shared" si="1"/>
        <v>3</v>
      </c>
      <c r="S94" s="519">
        <f t="shared" si="1"/>
        <v>11</v>
      </c>
      <c r="T94" s="520">
        <f t="shared" si="1"/>
        <v>12</v>
      </c>
      <c r="U94" s="520">
        <f t="shared" si="1"/>
        <v>72</v>
      </c>
      <c r="V94" s="520">
        <f t="shared" si="1"/>
        <v>6</v>
      </c>
      <c r="W94" s="520">
        <f t="shared" si="1"/>
        <v>59</v>
      </c>
    </row>
    <row r="95" spans="1:23" ht="12.75">
      <c r="A95" s="12"/>
      <c r="B95" s="12"/>
      <c r="C95" s="156" t="s">
        <v>96</v>
      </c>
      <c r="D95" s="156"/>
      <c r="E95" s="12"/>
      <c r="F95" s="12"/>
      <c r="G95" s="12"/>
      <c r="H95" s="12"/>
      <c r="I95" s="12"/>
      <c r="J95" s="12"/>
      <c r="K95" s="12"/>
      <c r="L95" s="12"/>
      <c r="M95" s="12"/>
      <c r="N95" s="12"/>
      <c r="O95" s="12"/>
      <c r="P95" s="12"/>
      <c r="Q95" s="12"/>
      <c r="R95" s="12"/>
      <c r="S95" s="12"/>
      <c r="T95" s="12"/>
      <c r="U95" s="12"/>
      <c r="V95" s="12"/>
      <c r="W95" s="12"/>
    </row>
    <row r="96" spans="1:23" ht="38.25" customHeight="1">
      <c r="A96" s="783" t="s">
        <v>845</v>
      </c>
      <c r="B96" s="783"/>
      <c r="C96" s="783"/>
      <c r="D96" s="783"/>
      <c r="E96" s="783"/>
      <c r="F96" s="783"/>
      <c r="G96" s="783"/>
      <c r="H96" s="783"/>
      <c r="I96" s="783"/>
      <c r="J96" s="783"/>
      <c r="K96" s="783"/>
      <c r="L96" s="783"/>
      <c r="M96" s="783"/>
      <c r="N96" s="783"/>
      <c r="O96" s="783"/>
      <c r="P96" s="783"/>
      <c r="Q96" s="783"/>
      <c r="R96" s="783"/>
      <c r="S96" s="783"/>
      <c r="T96" s="783"/>
      <c r="U96" s="783"/>
      <c r="V96" s="783"/>
      <c r="W96" s="783"/>
    </row>
  </sheetData>
  <sheetProtection/>
  <mergeCells count="194">
    <mergeCell ref="J82:J84"/>
    <mergeCell ref="M44:M48"/>
    <mergeCell ref="L49:L52"/>
    <mergeCell ref="M49:M52"/>
    <mergeCell ref="M65:M71"/>
    <mergeCell ref="L82:L84"/>
    <mergeCell ref="M72:M75"/>
    <mergeCell ref="V35:V38"/>
    <mergeCell ref="W44:W47"/>
    <mergeCell ref="W49:W51"/>
    <mergeCell ref="V49:V52"/>
    <mergeCell ref="W30:W34"/>
    <mergeCell ref="J72:J75"/>
    <mergeCell ref="Q35:Q38"/>
    <mergeCell ref="W35:W37"/>
    <mergeCell ref="O35:O38"/>
    <mergeCell ref="W25:W28"/>
    <mergeCell ref="F30:F34"/>
    <mergeCell ref="L30:L34"/>
    <mergeCell ref="M30:M34"/>
    <mergeCell ref="M25:M28"/>
    <mergeCell ref="O25:O28"/>
    <mergeCell ref="Q25:Q28"/>
    <mergeCell ref="O30:O34"/>
    <mergeCell ref="Q30:Q34"/>
    <mergeCell ref="F25:F29"/>
    <mergeCell ref="M20:M23"/>
    <mergeCell ref="M9:M12"/>
    <mergeCell ref="W20:W23"/>
    <mergeCell ref="F9:F13"/>
    <mergeCell ref="F14:F19"/>
    <mergeCell ref="F20:F24"/>
    <mergeCell ref="Q20:Q23"/>
    <mergeCell ref="Q14:Q19"/>
    <mergeCell ref="W14:W18"/>
    <mergeCell ref="H20:H23"/>
    <mergeCell ref="Q9:Q13"/>
    <mergeCell ref="W9:W12"/>
    <mergeCell ref="H14:H18"/>
    <mergeCell ref="L14:L18"/>
    <mergeCell ref="M14:M18"/>
    <mergeCell ref="O20:O24"/>
    <mergeCell ref="A1:E1"/>
    <mergeCell ref="A92:E92"/>
    <mergeCell ref="H9:H12"/>
    <mergeCell ref="L9:L12"/>
    <mergeCell ref="H25:H28"/>
    <mergeCell ref="L25:L28"/>
    <mergeCell ref="F44:F48"/>
    <mergeCell ref="L44:L48"/>
    <mergeCell ref="L20:L23"/>
    <mergeCell ref="F35:F38"/>
    <mergeCell ref="N65:N71"/>
    <mergeCell ref="F65:F71"/>
    <mergeCell ref="H30:H33"/>
    <mergeCell ref="H39:H42"/>
    <mergeCell ref="H44:H47"/>
    <mergeCell ref="H35:H37"/>
    <mergeCell ref="L35:L38"/>
    <mergeCell ref="F39:F43"/>
    <mergeCell ref="L39:L43"/>
    <mergeCell ref="M39:M43"/>
    <mergeCell ref="O39:O43"/>
    <mergeCell ref="M35:M38"/>
    <mergeCell ref="O44:O48"/>
    <mergeCell ref="F49:F52"/>
    <mergeCell ref="H49:H51"/>
    <mergeCell ref="T65:T71"/>
    <mergeCell ref="O65:O71"/>
    <mergeCell ref="Q65:Q71"/>
    <mergeCell ref="S65:S71"/>
    <mergeCell ref="O49:O52"/>
    <mergeCell ref="Q49:Q52"/>
    <mergeCell ref="R65:R71"/>
    <mergeCell ref="P65:P71"/>
    <mergeCell ref="Q39:Q43"/>
    <mergeCell ref="Q44:Q48"/>
    <mergeCell ref="W65:W71"/>
    <mergeCell ref="V65:V71"/>
    <mergeCell ref="U65:U71"/>
    <mergeCell ref="W39:W42"/>
    <mergeCell ref="K82:K84"/>
    <mergeCell ref="L85:L88"/>
    <mergeCell ref="G65:G71"/>
    <mergeCell ref="H65:H71"/>
    <mergeCell ref="I65:I71"/>
    <mergeCell ref="J65:J71"/>
    <mergeCell ref="K65:K71"/>
    <mergeCell ref="L65:L71"/>
    <mergeCell ref="J76:J78"/>
    <mergeCell ref="J79:J81"/>
    <mergeCell ref="K72:K75"/>
    <mergeCell ref="L72:L75"/>
    <mergeCell ref="K76:K78"/>
    <mergeCell ref="L76:L78"/>
    <mergeCell ref="K79:K81"/>
    <mergeCell ref="L79:L81"/>
    <mergeCell ref="N72:N75"/>
    <mergeCell ref="O72:O75"/>
    <mergeCell ref="M82:M84"/>
    <mergeCell ref="N82:N84"/>
    <mergeCell ref="O82:O84"/>
    <mergeCell ref="U72:U75"/>
    <mergeCell ref="P72:P75"/>
    <mergeCell ref="Q72:Q75"/>
    <mergeCell ref="S72:S75"/>
    <mergeCell ref="T72:T75"/>
    <mergeCell ref="R72:R75"/>
    <mergeCell ref="V72:V75"/>
    <mergeCell ref="W72:W75"/>
    <mergeCell ref="M76:M78"/>
    <mergeCell ref="N76:N78"/>
    <mergeCell ref="O76:O78"/>
    <mergeCell ref="V76:V78"/>
    <mergeCell ref="W76:W78"/>
    <mergeCell ref="P76:P78"/>
    <mergeCell ref="Q76:Q78"/>
    <mergeCell ref="S76:S78"/>
    <mergeCell ref="T76:T78"/>
    <mergeCell ref="R76:R78"/>
    <mergeCell ref="U76:U78"/>
    <mergeCell ref="M79:M81"/>
    <mergeCell ref="N79:N81"/>
    <mergeCell ref="O79:O81"/>
    <mergeCell ref="R82:R84"/>
    <mergeCell ref="U82:U84"/>
    <mergeCell ref="V79:V81"/>
    <mergeCell ref="W79:W81"/>
    <mergeCell ref="P79:P81"/>
    <mergeCell ref="Q79:Q81"/>
    <mergeCell ref="S79:S81"/>
    <mergeCell ref="T79:T81"/>
    <mergeCell ref="R79:R81"/>
    <mergeCell ref="U79:U81"/>
    <mergeCell ref="M85:M88"/>
    <mergeCell ref="N85:N88"/>
    <mergeCell ref="O85:O88"/>
    <mergeCell ref="P85:P88"/>
    <mergeCell ref="V82:V84"/>
    <mergeCell ref="W82:W84"/>
    <mergeCell ref="P82:P84"/>
    <mergeCell ref="Q82:Q84"/>
    <mergeCell ref="S82:S84"/>
    <mergeCell ref="T82:T84"/>
    <mergeCell ref="Q85:Q88"/>
    <mergeCell ref="N89:N91"/>
    <mergeCell ref="O89:O91"/>
    <mergeCell ref="P89:P91"/>
    <mergeCell ref="Q89:Q91"/>
    <mergeCell ref="W85:W88"/>
    <mergeCell ref="W89:W91"/>
    <mergeCell ref="V85:V88"/>
    <mergeCell ref="U89:U91"/>
    <mergeCell ref="U85:U88"/>
    <mergeCell ref="R85:R88"/>
    <mergeCell ref="R89:R91"/>
    <mergeCell ref="S89:S91"/>
    <mergeCell ref="T89:T91"/>
    <mergeCell ref="S85:S88"/>
    <mergeCell ref="T85:T88"/>
    <mergeCell ref="F72:F75"/>
    <mergeCell ref="G72:G75"/>
    <mergeCell ref="H72:H75"/>
    <mergeCell ref="I72:I75"/>
    <mergeCell ref="F76:F78"/>
    <mergeCell ref="G76:G78"/>
    <mergeCell ref="H76:H78"/>
    <mergeCell ref="I76:I78"/>
    <mergeCell ref="F79:F81"/>
    <mergeCell ref="G79:G81"/>
    <mergeCell ref="H79:H81"/>
    <mergeCell ref="I79:I81"/>
    <mergeCell ref="F82:F84"/>
    <mergeCell ref="G82:G84"/>
    <mergeCell ref="H82:H84"/>
    <mergeCell ref="I82:I84"/>
    <mergeCell ref="A96:W96"/>
    <mergeCell ref="F89:F91"/>
    <mergeCell ref="G89:G91"/>
    <mergeCell ref="H89:H91"/>
    <mergeCell ref="I89:I91"/>
    <mergeCell ref="K89:K91"/>
    <mergeCell ref="V89:V91"/>
    <mergeCell ref="L89:L91"/>
    <mergeCell ref="M89:M91"/>
    <mergeCell ref="A94:E94"/>
    <mergeCell ref="A93:E93"/>
    <mergeCell ref="F85:F88"/>
    <mergeCell ref="G85:G88"/>
    <mergeCell ref="H85:H88"/>
    <mergeCell ref="I85:I88"/>
    <mergeCell ref="K85:K88"/>
    <mergeCell ref="J85:J88"/>
    <mergeCell ref="J89:J91"/>
  </mergeCells>
  <printOptions horizontalCentered="1"/>
  <pageMargins left="0.7874015748031497" right="0.7874015748031497" top="0.4724409448818898" bottom="0.2362204724409449" header="0.31496062992125984" footer="0.15748031496062992"/>
  <pageSetup horizontalDpi="300" verticalDpi="300" orientation="landscape" paperSize="9" scale="65" r:id="rId1"/>
  <headerFooter alignWithMargins="0">
    <oddHeader>&amp;L&amp;14ASP Palermo&amp;R&amp;"Arial,Corsivo"&amp;F</oddHeader>
    <oddFooter>&amp;C&amp;P/&amp;N</oddFooter>
  </headerFooter>
  <rowBreaks count="1" manualBreakCount="1">
    <brk id="52" max="255" man="1"/>
  </rowBreaks>
</worksheet>
</file>

<file path=xl/worksheets/sheet13.xml><?xml version="1.0" encoding="utf-8"?>
<worksheet xmlns="http://schemas.openxmlformats.org/spreadsheetml/2006/main" xmlns:r="http://schemas.openxmlformats.org/officeDocument/2006/relationships">
  <sheetPr>
    <tabColor indexed="48"/>
  </sheetPr>
  <dimension ref="A1:U74"/>
  <sheetViews>
    <sheetView zoomScalePageLayoutView="0" workbookViewId="0" topLeftCell="A1">
      <pane xSplit="5" ySplit="1" topLeftCell="F35"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4.28125" style="0" customWidth="1"/>
    <col min="4" max="4" width="70.8515625" style="0" customWidth="1"/>
    <col min="6" max="21" width="4.140625" style="0" customWidth="1"/>
  </cols>
  <sheetData>
    <row r="1" spans="1:21" ht="127.5" customHeight="1">
      <c r="A1" s="768" t="s">
        <v>482</v>
      </c>
      <c r="B1" s="769"/>
      <c r="C1" s="769"/>
      <c r="D1" s="769"/>
      <c r="E1" s="769"/>
      <c r="F1" s="162" t="s">
        <v>304</v>
      </c>
      <c r="G1" s="162" t="s">
        <v>479</v>
      </c>
      <c r="H1" s="162" t="s">
        <v>480</v>
      </c>
      <c r="I1" s="162" t="s">
        <v>950</v>
      </c>
      <c r="J1" s="162" t="s">
        <v>951</v>
      </c>
      <c r="K1" s="162" t="s">
        <v>952</v>
      </c>
      <c r="L1" s="162" t="s">
        <v>85</v>
      </c>
      <c r="M1" s="162" t="s">
        <v>87</v>
      </c>
      <c r="N1" s="162" t="s">
        <v>120</v>
      </c>
      <c r="O1" s="162" t="s">
        <v>953</v>
      </c>
      <c r="P1" s="162" t="s">
        <v>954</v>
      </c>
      <c r="Q1" s="162" t="s">
        <v>179</v>
      </c>
      <c r="R1" s="162" t="s">
        <v>406</v>
      </c>
      <c r="S1" s="408" t="s">
        <v>899</v>
      </c>
      <c r="T1" s="408" t="s">
        <v>732</v>
      </c>
      <c r="U1" s="409" t="s">
        <v>69</v>
      </c>
    </row>
    <row r="2" spans="1:21" ht="12.75">
      <c r="A2" s="125" t="s">
        <v>217</v>
      </c>
      <c r="B2" s="112"/>
      <c r="C2" s="112"/>
      <c r="D2" s="112"/>
      <c r="E2" s="161"/>
      <c r="F2" s="174"/>
      <c r="G2" s="174"/>
      <c r="H2" s="174"/>
      <c r="I2" s="174"/>
      <c r="J2" s="174"/>
      <c r="K2" s="174"/>
      <c r="L2" s="174"/>
      <c r="M2" s="174"/>
      <c r="N2" s="174"/>
      <c r="O2" s="174"/>
      <c r="P2" s="177"/>
      <c r="Q2" s="178"/>
      <c r="R2" s="178"/>
      <c r="S2" s="178"/>
      <c r="T2" s="178"/>
      <c r="U2" s="181"/>
    </row>
    <row r="3" spans="1:21" ht="12.75">
      <c r="A3" s="10"/>
      <c r="B3" s="42" t="s">
        <v>82</v>
      </c>
      <c r="C3" s="36"/>
      <c r="D3" s="36"/>
      <c r="E3" s="38" t="s">
        <v>635</v>
      </c>
      <c r="F3" s="167"/>
      <c r="G3" s="167"/>
      <c r="H3" s="167"/>
      <c r="I3" s="167"/>
      <c r="J3" s="167"/>
      <c r="K3" s="167"/>
      <c r="L3" s="167"/>
      <c r="M3" s="167">
        <v>3</v>
      </c>
      <c r="N3" s="167"/>
      <c r="O3" s="167"/>
      <c r="P3" s="167"/>
      <c r="Q3" s="168"/>
      <c r="R3" s="168"/>
      <c r="S3" s="168"/>
      <c r="T3" s="168"/>
      <c r="U3" s="169"/>
    </row>
    <row r="4" spans="1:21" ht="12.75">
      <c r="A4" s="10"/>
      <c r="B4" s="42" t="s">
        <v>83</v>
      </c>
      <c r="C4" s="36"/>
      <c r="D4" s="36"/>
      <c r="E4" s="38" t="s">
        <v>635</v>
      </c>
      <c r="F4" s="167"/>
      <c r="G4" s="167"/>
      <c r="H4" s="167"/>
      <c r="I4" s="167"/>
      <c r="J4" s="167"/>
      <c r="K4" s="167"/>
      <c r="L4" s="167"/>
      <c r="M4" s="167">
        <v>3</v>
      </c>
      <c r="N4" s="167"/>
      <c r="O4" s="167"/>
      <c r="P4" s="167"/>
      <c r="Q4" s="168"/>
      <c r="R4" s="168"/>
      <c r="S4" s="168"/>
      <c r="T4" s="168"/>
      <c r="U4" s="169"/>
    </row>
    <row r="5" spans="1:21" ht="12.75">
      <c r="A5" s="10"/>
      <c r="B5" s="40" t="s">
        <v>735</v>
      </c>
      <c r="C5" s="40"/>
      <c r="D5" s="40"/>
      <c r="E5" s="41" t="s">
        <v>587</v>
      </c>
      <c r="F5" s="167">
        <v>1</v>
      </c>
      <c r="G5" s="167"/>
      <c r="H5" s="167"/>
      <c r="I5" s="167">
        <v>2</v>
      </c>
      <c r="J5" s="167">
        <v>1</v>
      </c>
      <c r="K5" s="167"/>
      <c r="L5" s="167"/>
      <c r="M5" s="167"/>
      <c r="N5" s="167"/>
      <c r="O5" s="167"/>
      <c r="P5" s="167"/>
      <c r="Q5" s="168"/>
      <c r="R5" s="168"/>
      <c r="S5" s="168"/>
      <c r="T5" s="168">
        <v>1</v>
      </c>
      <c r="U5" s="169"/>
    </row>
    <row r="6" spans="1:21" ht="12.75">
      <c r="A6" s="10"/>
      <c r="B6" s="40"/>
      <c r="C6" s="42" t="s">
        <v>912</v>
      </c>
      <c r="D6" s="40"/>
      <c r="E6" s="38" t="s">
        <v>635</v>
      </c>
      <c r="F6" s="170"/>
      <c r="G6" s="170"/>
      <c r="H6" s="170"/>
      <c r="I6" s="170">
        <v>1</v>
      </c>
      <c r="J6" s="170"/>
      <c r="K6" s="170"/>
      <c r="L6" s="170"/>
      <c r="M6" s="170"/>
      <c r="N6" s="170"/>
      <c r="O6" s="170"/>
      <c r="P6" s="170"/>
      <c r="Q6" s="562"/>
      <c r="R6" s="562"/>
      <c r="S6" s="562"/>
      <c r="T6" s="562"/>
      <c r="U6" s="175"/>
    </row>
    <row r="7" spans="1:21" ht="12.75">
      <c r="A7" s="10"/>
      <c r="B7" s="40"/>
      <c r="C7" s="42" t="s">
        <v>525</v>
      </c>
      <c r="D7" s="36"/>
      <c r="E7" s="38" t="s">
        <v>635</v>
      </c>
      <c r="F7" s="170"/>
      <c r="G7" s="170"/>
      <c r="H7" s="170"/>
      <c r="I7" s="170">
        <v>1</v>
      </c>
      <c r="J7" s="170"/>
      <c r="K7" s="170"/>
      <c r="L7" s="170"/>
      <c r="M7" s="170">
        <v>1</v>
      </c>
      <c r="N7" s="170"/>
      <c r="O7" s="170"/>
      <c r="P7" s="170">
        <v>1</v>
      </c>
      <c r="Q7" s="562"/>
      <c r="R7" s="562"/>
      <c r="S7" s="562"/>
      <c r="T7" s="562">
        <v>1</v>
      </c>
      <c r="U7" s="175"/>
    </row>
    <row r="8" spans="1:21" ht="12.75">
      <c r="A8" s="10"/>
      <c r="B8" s="40"/>
      <c r="C8" s="42" t="s">
        <v>736</v>
      </c>
      <c r="D8" s="42"/>
      <c r="E8" s="38" t="s">
        <v>635</v>
      </c>
      <c r="F8" s="773"/>
      <c r="G8" s="170"/>
      <c r="H8" s="170"/>
      <c r="I8" s="773">
        <v>5</v>
      </c>
      <c r="J8" s="773"/>
      <c r="K8" s="773"/>
      <c r="L8" s="170"/>
      <c r="M8" s="773">
        <v>6</v>
      </c>
      <c r="N8" s="170"/>
      <c r="O8" s="773"/>
      <c r="P8" s="773">
        <v>6</v>
      </c>
      <c r="Q8" s="170"/>
      <c r="R8" s="773"/>
      <c r="S8" s="773"/>
      <c r="T8" s="773">
        <v>5</v>
      </c>
      <c r="U8" s="808"/>
    </row>
    <row r="9" spans="1:21" ht="12.75">
      <c r="A9" s="10"/>
      <c r="B9" s="40"/>
      <c r="C9" s="42"/>
      <c r="D9" s="85" t="s">
        <v>737</v>
      </c>
      <c r="E9" s="106"/>
      <c r="F9" s="797"/>
      <c r="G9" s="171"/>
      <c r="H9" s="171"/>
      <c r="I9" s="797"/>
      <c r="J9" s="797"/>
      <c r="K9" s="797"/>
      <c r="L9" s="171"/>
      <c r="M9" s="797"/>
      <c r="N9" s="171"/>
      <c r="O9" s="797"/>
      <c r="P9" s="797"/>
      <c r="Q9" s="171"/>
      <c r="R9" s="797"/>
      <c r="S9" s="797"/>
      <c r="T9" s="797"/>
      <c r="U9" s="809"/>
    </row>
    <row r="10" spans="1:21" ht="12.75">
      <c r="A10" s="10"/>
      <c r="B10" s="40"/>
      <c r="C10" s="42"/>
      <c r="D10" s="85" t="s">
        <v>738</v>
      </c>
      <c r="E10" s="106"/>
      <c r="F10" s="797"/>
      <c r="G10" s="171"/>
      <c r="H10" s="171"/>
      <c r="I10" s="797"/>
      <c r="J10" s="797"/>
      <c r="K10" s="797"/>
      <c r="L10" s="171"/>
      <c r="M10" s="797"/>
      <c r="N10" s="171"/>
      <c r="O10" s="797"/>
      <c r="P10" s="797"/>
      <c r="Q10" s="171"/>
      <c r="R10" s="797"/>
      <c r="S10" s="797"/>
      <c r="T10" s="797"/>
      <c r="U10" s="809"/>
    </row>
    <row r="11" spans="1:21" ht="12.75">
      <c r="A11" s="10"/>
      <c r="B11" s="40"/>
      <c r="C11" s="42"/>
      <c r="D11" s="85" t="s">
        <v>739</v>
      </c>
      <c r="E11" s="106"/>
      <c r="F11" s="797"/>
      <c r="G11" s="171"/>
      <c r="H11" s="171"/>
      <c r="I11" s="797"/>
      <c r="J11" s="797"/>
      <c r="K11" s="797"/>
      <c r="L11" s="171"/>
      <c r="M11" s="797"/>
      <c r="N11" s="171"/>
      <c r="O11" s="797"/>
      <c r="P11" s="797"/>
      <c r="Q11" s="171"/>
      <c r="R11" s="797"/>
      <c r="S11" s="797"/>
      <c r="T11" s="797"/>
      <c r="U11" s="809"/>
    </row>
    <row r="12" spans="1:21" ht="12.75">
      <c r="A12" s="10"/>
      <c r="B12" s="40"/>
      <c r="C12" s="42"/>
      <c r="D12" s="85" t="s">
        <v>740</v>
      </c>
      <c r="E12" s="106"/>
      <c r="F12" s="797"/>
      <c r="G12" s="171"/>
      <c r="H12" s="171"/>
      <c r="I12" s="797"/>
      <c r="J12" s="797"/>
      <c r="K12" s="797"/>
      <c r="L12" s="171"/>
      <c r="M12" s="797"/>
      <c r="N12" s="171"/>
      <c r="O12" s="797"/>
      <c r="P12" s="797"/>
      <c r="Q12" s="171"/>
      <c r="R12" s="797"/>
      <c r="S12" s="797"/>
      <c r="T12" s="797"/>
      <c r="U12" s="809"/>
    </row>
    <row r="13" spans="1:21" ht="12.75">
      <c r="A13" s="10"/>
      <c r="B13" s="40"/>
      <c r="C13" s="42"/>
      <c r="D13" s="85" t="s">
        <v>741</v>
      </c>
      <c r="E13" s="106"/>
      <c r="F13" s="797"/>
      <c r="G13" s="171"/>
      <c r="H13" s="171"/>
      <c r="I13" s="797"/>
      <c r="J13" s="797"/>
      <c r="K13" s="797"/>
      <c r="L13" s="171"/>
      <c r="M13" s="797"/>
      <c r="N13" s="171"/>
      <c r="O13" s="797"/>
      <c r="P13" s="797"/>
      <c r="Q13" s="171"/>
      <c r="R13" s="797"/>
      <c r="S13" s="797"/>
      <c r="T13" s="797"/>
      <c r="U13" s="809"/>
    </row>
    <row r="14" spans="1:21" ht="12.75">
      <c r="A14" s="10"/>
      <c r="B14" s="40"/>
      <c r="C14" s="42"/>
      <c r="D14" s="85" t="s">
        <v>742</v>
      </c>
      <c r="E14" s="106"/>
      <c r="F14" s="774"/>
      <c r="G14" s="172"/>
      <c r="H14" s="172"/>
      <c r="I14" s="774"/>
      <c r="J14" s="774"/>
      <c r="K14" s="774"/>
      <c r="L14" s="172"/>
      <c r="M14" s="774"/>
      <c r="N14" s="172"/>
      <c r="O14" s="774"/>
      <c r="P14" s="774"/>
      <c r="Q14" s="172"/>
      <c r="R14" s="774"/>
      <c r="S14" s="774"/>
      <c r="T14" s="774"/>
      <c r="U14" s="810"/>
    </row>
    <row r="15" spans="1:21" ht="12.75">
      <c r="A15" s="10"/>
      <c r="B15" s="40"/>
      <c r="C15" s="42" t="s">
        <v>743</v>
      </c>
      <c r="D15" s="85"/>
      <c r="E15" s="38" t="s">
        <v>635</v>
      </c>
      <c r="F15" s="773"/>
      <c r="G15" s="170"/>
      <c r="H15" s="170"/>
      <c r="I15" s="773">
        <v>3</v>
      </c>
      <c r="J15" s="773"/>
      <c r="K15" s="773"/>
      <c r="L15" s="170"/>
      <c r="M15" s="773">
        <v>4</v>
      </c>
      <c r="N15" s="170"/>
      <c r="O15" s="773"/>
      <c r="P15" s="773">
        <v>4</v>
      </c>
      <c r="Q15" s="170"/>
      <c r="R15" s="773"/>
      <c r="S15" s="773"/>
      <c r="T15" s="773">
        <v>3</v>
      </c>
      <c r="U15" s="808"/>
    </row>
    <row r="16" spans="1:21" ht="12.75">
      <c r="A16" s="10"/>
      <c r="B16" s="40"/>
      <c r="C16" s="42"/>
      <c r="D16" s="85" t="s">
        <v>744</v>
      </c>
      <c r="E16" s="106"/>
      <c r="F16" s="797"/>
      <c r="G16" s="171"/>
      <c r="H16" s="171"/>
      <c r="I16" s="797"/>
      <c r="J16" s="797"/>
      <c r="K16" s="797"/>
      <c r="L16" s="171"/>
      <c r="M16" s="797"/>
      <c r="N16" s="171"/>
      <c r="O16" s="797"/>
      <c r="P16" s="797"/>
      <c r="Q16" s="171"/>
      <c r="R16" s="797"/>
      <c r="S16" s="797"/>
      <c r="T16" s="797"/>
      <c r="U16" s="809"/>
    </row>
    <row r="17" spans="1:21" ht="12.75">
      <c r="A17" s="10"/>
      <c r="B17" s="40"/>
      <c r="C17" s="42"/>
      <c r="D17" s="85" t="s">
        <v>224</v>
      </c>
      <c r="E17" s="106"/>
      <c r="F17" s="797"/>
      <c r="G17" s="171"/>
      <c r="H17" s="171"/>
      <c r="I17" s="797"/>
      <c r="J17" s="797"/>
      <c r="K17" s="797"/>
      <c r="L17" s="171"/>
      <c r="M17" s="797"/>
      <c r="N17" s="171"/>
      <c r="O17" s="797"/>
      <c r="P17" s="797"/>
      <c r="Q17" s="171"/>
      <c r="R17" s="797"/>
      <c r="S17" s="797"/>
      <c r="T17" s="797"/>
      <c r="U17" s="809"/>
    </row>
    <row r="18" spans="1:21" ht="12.75">
      <c r="A18" s="10"/>
      <c r="B18" s="40"/>
      <c r="C18" s="42"/>
      <c r="D18" s="85" t="s">
        <v>745</v>
      </c>
      <c r="E18" s="106"/>
      <c r="F18" s="797"/>
      <c r="G18" s="171"/>
      <c r="H18" s="171"/>
      <c r="I18" s="797"/>
      <c r="J18" s="797"/>
      <c r="K18" s="797"/>
      <c r="L18" s="171"/>
      <c r="M18" s="797"/>
      <c r="N18" s="171"/>
      <c r="O18" s="797"/>
      <c r="P18" s="797"/>
      <c r="Q18" s="171"/>
      <c r="R18" s="797"/>
      <c r="S18" s="797"/>
      <c r="T18" s="797"/>
      <c r="U18" s="809"/>
    </row>
    <row r="19" spans="1:21" ht="12.75">
      <c r="A19" s="10"/>
      <c r="B19" s="40"/>
      <c r="C19" s="42"/>
      <c r="D19" s="85" t="s">
        <v>746</v>
      </c>
      <c r="E19" s="106"/>
      <c r="F19" s="774"/>
      <c r="G19" s="172"/>
      <c r="H19" s="172"/>
      <c r="I19" s="774"/>
      <c r="J19" s="774"/>
      <c r="K19" s="774"/>
      <c r="L19" s="172"/>
      <c r="M19" s="774"/>
      <c r="N19" s="172"/>
      <c r="O19" s="774"/>
      <c r="P19" s="774"/>
      <c r="Q19" s="172"/>
      <c r="R19" s="774"/>
      <c r="S19" s="774"/>
      <c r="T19" s="774"/>
      <c r="U19" s="810"/>
    </row>
    <row r="20" spans="1:21" ht="12.75">
      <c r="A20" s="10"/>
      <c r="B20" s="40"/>
      <c r="C20" s="42" t="s">
        <v>747</v>
      </c>
      <c r="D20" s="85"/>
      <c r="E20" s="38" t="s">
        <v>635</v>
      </c>
      <c r="F20" s="773"/>
      <c r="G20" s="170"/>
      <c r="H20" s="170"/>
      <c r="I20" s="773">
        <v>3</v>
      </c>
      <c r="J20" s="773"/>
      <c r="K20" s="773"/>
      <c r="L20" s="170"/>
      <c r="M20" s="773">
        <v>4</v>
      </c>
      <c r="N20" s="170"/>
      <c r="O20" s="773"/>
      <c r="P20" s="773">
        <v>4</v>
      </c>
      <c r="Q20" s="170"/>
      <c r="R20" s="773"/>
      <c r="S20" s="773"/>
      <c r="T20" s="773">
        <v>3</v>
      </c>
      <c r="U20" s="808"/>
    </row>
    <row r="21" spans="1:21" ht="12.75">
      <c r="A21" s="10"/>
      <c r="B21" s="40"/>
      <c r="C21" s="42"/>
      <c r="D21" s="85" t="s">
        <v>748</v>
      </c>
      <c r="E21" s="106"/>
      <c r="F21" s="797"/>
      <c r="G21" s="171"/>
      <c r="H21" s="171"/>
      <c r="I21" s="797"/>
      <c r="J21" s="797"/>
      <c r="K21" s="797"/>
      <c r="L21" s="171"/>
      <c r="M21" s="797"/>
      <c r="N21" s="171"/>
      <c r="O21" s="797"/>
      <c r="P21" s="797"/>
      <c r="Q21" s="171"/>
      <c r="R21" s="797"/>
      <c r="S21" s="797"/>
      <c r="T21" s="797"/>
      <c r="U21" s="809"/>
    </row>
    <row r="22" spans="1:21" ht="12.75">
      <c r="A22" s="10"/>
      <c r="B22" s="40"/>
      <c r="C22" s="42"/>
      <c r="D22" s="85" t="s">
        <v>749</v>
      </c>
      <c r="E22" s="106"/>
      <c r="F22" s="797"/>
      <c r="G22" s="171"/>
      <c r="H22" s="171"/>
      <c r="I22" s="797"/>
      <c r="J22" s="797"/>
      <c r="K22" s="797"/>
      <c r="L22" s="171"/>
      <c r="M22" s="797"/>
      <c r="N22" s="171"/>
      <c r="O22" s="797"/>
      <c r="P22" s="797"/>
      <c r="Q22" s="171"/>
      <c r="R22" s="797"/>
      <c r="S22" s="797"/>
      <c r="T22" s="797"/>
      <c r="U22" s="809"/>
    </row>
    <row r="23" spans="1:21" ht="12.75">
      <c r="A23" s="10"/>
      <c r="B23" s="40"/>
      <c r="C23" s="42"/>
      <c r="D23" s="85" t="s">
        <v>225</v>
      </c>
      <c r="E23" s="106"/>
      <c r="F23" s="797"/>
      <c r="G23" s="171"/>
      <c r="H23" s="171"/>
      <c r="I23" s="797"/>
      <c r="J23" s="797"/>
      <c r="K23" s="797"/>
      <c r="L23" s="171"/>
      <c r="M23" s="797"/>
      <c r="N23" s="171"/>
      <c r="O23" s="797"/>
      <c r="P23" s="797"/>
      <c r="Q23" s="171"/>
      <c r="R23" s="797"/>
      <c r="S23" s="797"/>
      <c r="T23" s="797"/>
      <c r="U23" s="809"/>
    </row>
    <row r="24" spans="1:21" ht="12.75">
      <c r="A24" s="10"/>
      <c r="B24" s="40"/>
      <c r="C24" s="42"/>
      <c r="D24" s="85" t="s">
        <v>786</v>
      </c>
      <c r="E24" s="106"/>
      <c r="F24" s="774"/>
      <c r="G24" s="172"/>
      <c r="H24" s="172"/>
      <c r="I24" s="774"/>
      <c r="J24" s="774"/>
      <c r="K24" s="774"/>
      <c r="L24" s="172"/>
      <c r="M24" s="774"/>
      <c r="N24" s="172"/>
      <c r="O24" s="774"/>
      <c r="P24" s="774"/>
      <c r="Q24" s="172"/>
      <c r="R24" s="774"/>
      <c r="S24" s="774"/>
      <c r="T24" s="774"/>
      <c r="U24" s="810"/>
    </row>
    <row r="25" spans="1:21" ht="12.75">
      <c r="A25" s="10"/>
      <c r="B25" s="40"/>
      <c r="C25" s="42" t="s">
        <v>787</v>
      </c>
      <c r="D25" s="85"/>
      <c r="E25" s="38" t="s">
        <v>635</v>
      </c>
      <c r="F25" s="773"/>
      <c r="G25" s="170"/>
      <c r="H25" s="170"/>
      <c r="I25" s="773">
        <v>5</v>
      </c>
      <c r="J25" s="773"/>
      <c r="K25" s="773"/>
      <c r="L25" s="170"/>
      <c r="M25" s="773">
        <v>6</v>
      </c>
      <c r="N25" s="170"/>
      <c r="O25" s="773"/>
      <c r="P25" s="773">
        <v>5</v>
      </c>
      <c r="Q25" s="170"/>
      <c r="R25" s="773"/>
      <c r="S25" s="773"/>
      <c r="T25" s="773">
        <v>4</v>
      </c>
      <c r="U25" s="808"/>
    </row>
    <row r="26" spans="1:21" ht="12.75">
      <c r="A26" s="10"/>
      <c r="B26" s="40"/>
      <c r="C26" s="42"/>
      <c r="D26" s="85" t="s">
        <v>788</v>
      </c>
      <c r="E26" s="106"/>
      <c r="F26" s="797"/>
      <c r="G26" s="171"/>
      <c r="H26" s="171"/>
      <c r="I26" s="797"/>
      <c r="J26" s="797"/>
      <c r="K26" s="797"/>
      <c r="L26" s="171"/>
      <c r="M26" s="797"/>
      <c r="N26" s="171"/>
      <c r="O26" s="797"/>
      <c r="P26" s="797"/>
      <c r="Q26" s="171"/>
      <c r="R26" s="797"/>
      <c r="S26" s="797"/>
      <c r="T26" s="797"/>
      <c r="U26" s="809"/>
    </row>
    <row r="27" spans="1:21" ht="12.75">
      <c r="A27" s="10"/>
      <c r="B27" s="40"/>
      <c r="C27" s="42"/>
      <c r="D27" s="85" t="s">
        <v>789</v>
      </c>
      <c r="E27" s="106"/>
      <c r="F27" s="797"/>
      <c r="G27" s="171"/>
      <c r="H27" s="171"/>
      <c r="I27" s="797"/>
      <c r="J27" s="797"/>
      <c r="K27" s="797"/>
      <c r="L27" s="171"/>
      <c r="M27" s="797"/>
      <c r="N27" s="171"/>
      <c r="O27" s="797"/>
      <c r="P27" s="797"/>
      <c r="Q27" s="171"/>
      <c r="R27" s="797"/>
      <c r="S27" s="797"/>
      <c r="T27" s="797"/>
      <c r="U27" s="809"/>
    </row>
    <row r="28" spans="1:21" ht="12.75">
      <c r="A28" s="10"/>
      <c r="B28" s="40"/>
      <c r="C28" s="42"/>
      <c r="D28" s="85" t="s">
        <v>790</v>
      </c>
      <c r="E28" s="106"/>
      <c r="F28" s="797"/>
      <c r="G28" s="171"/>
      <c r="H28" s="171"/>
      <c r="I28" s="797"/>
      <c r="J28" s="797"/>
      <c r="K28" s="797"/>
      <c r="L28" s="171"/>
      <c r="M28" s="797"/>
      <c r="N28" s="171"/>
      <c r="O28" s="797"/>
      <c r="P28" s="797"/>
      <c r="Q28" s="171"/>
      <c r="R28" s="797"/>
      <c r="S28" s="797"/>
      <c r="T28" s="797"/>
      <c r="U28" s="809"/>
    </row>
    <row r="29" spans="1:21" ht="12.75">
      <c r="A29" s="10"/>
      <c r="B29" s="40"/>
      <c r="C29" s="42"/>
      <c r="D29" s="85" t="s">
        <v>791</v>
      </c>
      <c r="E29" s="106"/>
      <c r="F29" s="797"/>
      <c r="G29" s="171"/>
      <c r="H29" s="171"/>
      <c r="I29" s="797"/>
      <c r="J29" s="797"/>
      <c r="K29" s="797"/>
      <c r="L29" s="171"/>
      <c r="M29" s="797"/>
      <c r="N29" s="171"/>
      <c r="O29" s="797"/>
      <c r="P29" s="797"/>
      <c r="Q29" s="171"/>
      <c r="R29" s="797"/>
      <c r="S29" s="797"/>
      <c r="T29" s="797"/>
      <c r="U29" s="809"/>
    </row>
    <row r="30" spans="1:21" ht="12.75">
      <c r="A30" s="10"/>
      <c r="B30" s="40"/>
      <c r="C30" s="42"/>
      <c r="D30" s="85" t="s">
        <v>792</v>
      </c>
      <c r="E30" s="106"/>
      <c r="F30" s="797"/>
      <c r="G30" s="171"/>
      <c r="H30" s="171"/>
      <c r="I30" s="797"/>
      <c r="J30" s="797"/>
      <c r="K30" s="797"/>
      <c r="L30" s="171"/>
      <c r="M30" s="797"/>
      <c r="N30" s="171"/>
      <c r="O30" s="797"/>
      <c r="P30" s="797"/>
      <c r="Q30" s="171"/>
      <c r="R30" s="797"/>
      <c r="S30" s="797"/>
      <c r="T30" s="797"/>
      <c r="U30" s="809"/>
    </row>
    <row r="31" spans="1:21" ht="12.75">
      <c r="A31" s="10"/>
      <c r="B31" s="40"/>
      <c r="C31" s="42"/>
      <c r="D31" s="85" t="s">
        <v>793</v>
      </c>
      <c r="E31" s="106"/>
      <c r="F31" s="774"/>
      <c r="G31" s="172"/>
      <c r="H31" s="172"/>
      <c r="I31" s="774"/>
      <c r="J31" s="774"/>
      <c r="K31" s="774"/>
      <c r="L31" s="172"/>
      <c r="M31" s="774"/>
      <c r="N31" s="172"/>
      <c r="O31" s="774"/>
      <c r="P31" s="774"/>
      <c r="Q31" s="172"/>
      <c r="R31" s="774"/>
      <c r="S31" s="774"/>
      <c r="T31" s="774"/>
      <c r="U31" s="810"/>
    </row>
    <row r="32" spans="1:21" ht="12.75">
      <c r="A32" s="10"/>
      <c r="B32" s="40"/>
      <c r="C32" s="42" t="s">
        <v>794</v>
      </c>
      <c r="D32" s="85"/>
      <c r="E32" s="38" t="s">
        <v>635</v>
      </c>
      <c r="F32" s="773"/>
      <c r="G32" s="170"/>
      <c r="H32" s="170"/>
      <c r="I32" s="773">
        <v>4</v>
      </c>
      <c r="J32" s="773"/>
      <c r="K32" s="773"/>
      <c r="L32" s="170"/>
      <c r="M32" s="773">
        <v>3</v>
      </c>
      <c r="N32" s="170"/>
      <c r="O32" s="773"/>
      <c r="P32" s="773">
        <v>5</v>
      </c>
      <c r="Q32" s="170"/>
      <c r="R32" s="773"/>
      <c r="S32" s="773"/>
      <c r="T32" s="773">
        <v>3</v>
      </c>
      <c r="U32" s="808"/>
    </row>
    <row r="33" spans="1:21" ht="12.75">
      <c r="A33" s="10"/>
      <c r="B33" s="40"/>
      <c r="C33" s="42"/>
      <c r="D33" s="85" t="s">
        <v>795</v>
      </c>
      <c r="E33" s="106"/>
      <c r="F33" s="797"/>
      <c r="G33" s="171"/>
      <c r="H33" s="171"/>
      <c r="I33" s="797"/>
      <c r="J33" s="797"/>
      <c r="K33" s="797"/>
      <c r="L33" s="171"/>
      <c r="M33" s="797"/>
      <c r="N33" s="171"/>
      <c r="O33" s="797"/>
      <c r="P33" s="797"/>
      <c r="Q33" s="171"/>
      <c r="R33" s="797"/>
      <c r="S33" s="797"/>
      <c r="T33" s="797"/>
      <c r="U33" s="809"/>
    </row>
    <row r="34" spans="1:21" ht="12.75">
      <c r="A34" s="10"/>
      <c r="B34" s="40"/>
      <c r="C34" s="42"/>
      <c r="D34" s="85" t="s">
        <v>796</v>
      </c>
      <c r="E34" s="106"/>
      <c r="F34" s="797"/>
      <c r="G34" s="171"/>
      <c r="H34" s="171"/>
      <c r="I34" s="797"/>
      <c r="J34" s="797"/>
      <c r="K34" s="797"/>
      <c r="L34" s="171"/>
      <c r="M34" s="797"/>
      <c r="N34" s="171"/>
      <c r="O34" s="797"/>
      <c r="P34" s="797"/>
      <c r="Q34" s="171"/>
      <c r="R34" s="797"/>
      <c r="S34" s="797"/>
      <c r="T34" s="797"/>
      <c r="U34" s="809"/>
    </row>
    <row r="35" spans="1:21" ht="12.75">
      <c r="A35" s="10"/>
      <c r="B35" s="40"/>
      <c r="C35" s="42"/>
      <c r="D35" s="85" t="s">
        <v>797</v>
      </c>
      <c r="E35" s="106"/>
      <c r="F35" s="797"/>
      <c r="G35" s="171"/>
      <c r="H35" s="171"/>
      <c r="I35" s="797"/>
      <c r="J35" s="797"/>
      <c r="K35" s="797"/>
      <c r="L35" s="171"/>
      <c r="M35" s="797"/>
      <c r="N35" s="171"/>
      <c r="O35" s="797"/>
      <c r="P35" s="797"/>
      <c r="Q35" s="171"/>
      <c r="R35" s="797"/>
      <c r="S35" s="797"/>
      <c r="T35" s="797"/>
      <c r="U35" s="809"/>
    </row>
    <row r="36" spans="1:21" ht="12.75">
      <c r="A36" s="10"/>
      <c r="B36" s="40"/>
      <c r="C36" s="42"/>
      <c r="D36" s="85" t="s">
        <v>798</v>
      </c>
      <c r="E36" s="106"/>
      <c r="F36" s="797"/>
      <c r="G36" s="171"/>
      <c r="H36" s="171"/>
      <c r="I36" s="797"/>
      <c r="J36" s="797"/>
      <c r="K36" s="797"/>
      <c r="L36" s="171"/>
      <c r="M36" s="797"/>
      <c r="N36" s="171"/>
      <c r="O36" s="797"/>
      <c r="P36" s="797"/>
      <c r="Q36" s="171"/>
      <c r="R36" s="797"/>
      <c r="S36" s="797"/>
      <c r="T36" s="797"/>
      <c r="U36" s="809"/>
    </row>
    <row r="37" spans="1:21" ht="12.75">
      <c r="A37" s="10"/>
      <c r="B37" s="40"/>
      <c r="C37" s="42"/>
      <c r="D37" s="85" t="s">
        <v>799</v>
      </c>
      <c r="E37" s="106"/>
      <c r="F37" s="774"/>
      <c r="G37" s="172"/>
      <c r="H37" s="172"/>
      <c r="I37" s="774"/>
      <c r="J37" s="774"/>
      <c r="K37" s="774"/>
      <c r="L37" s="172"/>
      <c r="M37" s="774"/>
      <c r="N37" s="172"/>
      <c r="O37" s="774"/>
      <c r="P37" s="774"/>
      <c r="Q37" s="172"/>
      <c r="R37" s="774"/>
      <c r="S37" s="774"/>
      <c r="T37" s="774"/>
      <c r="U37" s="810"/>
    </row>
    <row r="38" spans="1:21" ht="12.75">
      <c r="A38" s="10"/>
      <c r="B38" s="40"/>
      <c r="C38" s="42" t="s">
        <v>311</v>
      </c>
      <c r="D38" s="85"/>
      <c r="E38" s="38" t="s">
        <v>635</v>
      </c>
      <c r="F38" s="773"/>
      <c r="G38" s="170"/>
      <c r="H38" s="170"/>
      <c r="I38" s="773">
        <v>5</v>
      </c>
      <c r="J38" s="773"/>
      <c r="K38" s="773"/>
      <c r="L38" s="170"/>
      <c r="M38" s="773">
        <v>3</v>
      </c>
      <c r="N38" s="170"/>
      <c r="O38" s="773"/>
      <c r="P38" s="773">
        <v>5</v>
      </c>
      <c r="Q38" s="170"/>
      <c r="R38" s="773"/>
      <c r="S38" s="773"/>
      <c r="T38" s="773">
        <v>4</v>
      </c>
      <c r="U38" s="808"/>
    </row>
    <row r="39" spans="1:21" ht="12.75">
      <c r="A39" s="10"/>
      <c r="B39" s="40"/>
      <c r="C39" s="42"/>
      <c r="D39" s="85" t="s">
        <v>312</v>
      </c>
      <c r="E39" s="106"/>
      <c r="F39" s="797"/>
      <c r="G39" s="171"/>
      <c r="H39" s="171"/>
      <c r="I39" s="797"/>
      <c r="J39" s="797"/>
      <c r="K39" s="797"/>
      <c r="L39" s="171"/>
      <c r="M39" s="797"/>
      <c r="N39" s="171"/>
      <c r="O39" s="797"/>
      <c r="P39" s="797"/>
      <c r="Q39" s="171"/>
      <c r="R39" s="797"/>
      <c r="S39" s="797"/>
      <c r="T39" s="797"/>
      <c r="U39" s="809"/>
    </row>
    <row r="40" spans="1:21" ht="12.75">
      <c r="A40" s="10"/>
      <c r="B40" s="40"/>
      <c r="C40" s="42"/>
      <c r="D40" s="85" t="s">
        <v>313</v>
      </c>
      <c r="E40" s="106"/>
      <c r="F40" s="797"/>
      <c r="G40" s="171"/>
      <c r="H40" s="171"/>
      <c r="I40" s="797"/>
      <c r="J40" s="797"/>
      <c r="K40" s="797"/>
      <c r="L40" s="171"/>
      <c r="M40" s="797"/>
      <c r="N40" s="171"/>
      <c r="O40" s="797"/>
      <c r="P40" s="797"/>
      <c r="Q40" s="171"/>
      <c r="R40" s="797"/>
      <c r="S40" s="797"/>
      <c r="T40" s="797"/>
      <c r="U40" s="809"/>
    </row>
    <row r="41" spans="1:21" ht="12.75">
      <c r="A41" s="10"/>
      <c r="B41" s="40"/>
      <c r="C41" s="42"/>
      <c r="D41" s="85" t="s">
        <v>314</v>
      </c>
      <c r="E41" s="106"/>
      <c r="F41" s="797"/>
      <c r="G41" s="171"/>
      <c r="H41" s="171"/>
      <c r="I41" s="797"/>
      <c r="J41" s="797"/>
      <c r="K41" s="797"/>
      <c r="L41" s="171"/>
      <c r="M41" s="797"/>
      <c r="N41" s="171"/>
      <c r="O41" s="797"/>
      <c r="P41" s="797"/>
      <c r="Q41" s="171"/>
      <c r="R41" s="797"/>
      <c r="S41" s="797"/>
      <c r="T41" s="797"/>
      <c r="U41" s="809"/>
    </row>
    <row r="42" spans="1:21" ht="12.75">
      <c r="A42" s="10"/>
      <c r="B42" s="40"/>
      <c r="C42" s="42"/>
      <c r="D42" s="85" t="s">
        <v>315</v>
      </c>
      <c r="E42" s="106"/>
      <c r="F42" s="797"/>
      <c r="G42" s="171"/>
      <c r="H42" s="171"/>
      <c r="I42" s="797"/>
      <c r="J42" s="797"/>
      <c r="K42" s="797"/>
      <c r="L42" s="171"/>
      <c r="M42" s="797"/>
      <c r="N42" s="171"/>
      <c r="O42" s="797"/>
      <c r="P42" s="797"/>
      <c r="Q42" s="171"/>
      <c r="R42" s="797"/>
      <c r="S42" s="797"/>
      <c r="T42" s="797"/>
      <c r="U42" s="809"/>
    </row>
    <row r="43" spans="1:21" ht="12.75">
      <c r="A43" s="10"/>
      <c r="B43" s="40"/>
      <c r="C43" s="42"/>
      <c r="D43" s="85" t="s">
        <v>316</v>
      </c>
      <c r="E43" s="106"/>
      <c r="F43" s="774"/>
      <c r="G43" s="172"/>
      <c r="H43" s="172"/>
      <c r="I43" s="774"/>
      <c r="J43" s="774"/>
      <c r="K43" s="774"/>
      <c r="L43" s="172"/>
      <c r="M43" s="774"/>
      <c r="N43" s="172"/>
      <c r="O43" s="774"/>
      <c r="P43" s="774"/>
      <c r="Q43" s="172"/>
      <c r="R43" s="774"/>
      <c r="S43" s="774"/>
      <c r="T43" s="774"/>
      <c r="U43" s="810"/>
    </row>
    <row r="44" spans="1:21" ht="12.75">
      <c r="A44" s="10"/>
      <c r="B44" s="40"/>
      <c r="C44" s="42" t="s">
        <v>761</v>
      </c>
      <c r="D44" s="85"/>
      <c r="E44" s="38" t="s">
        <v>635</v>
      </c>
      <c r="F44" s="773"/>
      <c r="G44" s="170"/>
      <c r="H44" s="170"/>
      <c r="I44" s="773">
        <v>3</v>
      </c>
      <c r="J44" s="773"/>
      <c r="K44" s="773"/>
      <c r="L44" s="170"/>
      <c r="M44" s="773">
        <v>2</v>
      </c>
      <c r="N44" s="170"/>
      <c r="O44" s="773"/>
      <c r="P44" s="773">
        <v>3</v>
      </c>
      <c r="Q44" s="170"/>
      <c r="R44" s="773"/>
      <c r="S44" s="773"/>
      <c r="T44" s="773">
        <v>2</v>
      </c>
      <c r="U44" s="808"/>
    </row>
    <row r="45" spans="1:21" ht="12.75">
      <c r="A45" s="10"/>
      <c r="B45" s="40"/>
      <c r="C45" s="42"/>
      <c r="D45" s="85" t="s">
        <v>763</v>
      </c>
      <c r="E45" s="106"/>
      <c r="F45" s="797"/>
      <c r="G45" s="171"/>
      <c r="H45" s="171"/>
      <c r="I45" s="797"/>
      <c r="J45" s="797"/>
      <c r="K45" s="797"/>
      <c r="L45" s="171"/>
      <c r="M45" s="797"/>
      <c r="N45" s="171"/>
      <c r="O45" s="797"/>
      <c r="P45" s="797"/>
      <c r="Q45" s="171"/>
      <c r="R45" s="797"/>
      <c r="S45" s="797"/>
      <c r="T45" s="797"/>
      <c r="U45" s="809"/>
    </row>
    <row r="46" spans="1:21" ht="12.75">
      <c r="A46" s="10"/>
      <c r="B46" s="40"/>
      <c r="C46" s="42"/>
      <c r="D46" s="85" t="s">
        <v>764</v>
      </c>
      <c r="E46" s="106"/>
      <c r="F46" s="797"/>
      <c r="G46" s="171"/>
      <c r="H46" s="171"/>
      <c r="I46" s="797"/>
      <c r="J46" s="797"/>
      <c r="K46" s="797"/>
      <c r="L46" s="171"/>
      <c r="M46" s="797"/>
      <c r="N46" s="171"/>
      <c r="O46" s="797"/>
      <c r="P46" s="797"/>
      <c r="Q46" s="171"/>
      <c r="R46" s="797"/>
      <c r="S46" s="797"/>
      <c r="T46" s="797"/>
      <c r="U46" s="809"/>
    </row>
    <row r="47" spans="1:21" ht="12.75">
      <c r="A47" s="10"/>
      <c r="B47" s="40"/>
      <c r="C47" s="42"/>
      <c r="D47" s="85" t="s">
        <v>331</v>
      </c>
      <c r="E47" s="106"/>
      <c r="F47" s="774"/>
      <c r="G47" s="172"/>
      <c r="H47" s="172"/>
      <c r="I47" s="774"/>
      <c r="J47" s="774"/>
      <c r="K47" s="774"/>
      <c r="L47" s="172"/>
      <c r="M47" s="774"/>
      <c r="N47" s="172"/>
      <c r="O47" s="774"/>
      <c r="P47" s="774"/>
      <c r="Q47" s="172"/>
      <c r="R47" s="774"/>
      <c r="S47" s="774"/>
      <c r="T47" s="774"/>
      <c r="U47" s="810"/>
    </row>
    <row r="48" spans="1:21" ht="12.75">
      <c r="A48" s="10"/>
      <c r="B48" s="40"/>
      <c r="C48" s="42" t="s">
        <v>765</v>
      </c>
      <c r="D48" s="85"/>
      <c r="E48" s="38" t="s">
        <v>635</v>
      </c>
      <c r="F48" s="773"/>
      <c r="G48" s="170"/>
      <c r="H48" s="170"/>
      <c r="I48" s="773">
        <v>2</v>
      </c>
      <c r="J48" s="773"/>
      <c r="K48" s="773"/>
      <c r="L48" s="170"/>
      <c r="M48" s="773">
        <v>2</v>
      </c>
      <c r="N48" s="170"/>
      <c r="O48" s="773"/>
      <c r="P48" s="773">
        <v>3</v>
      </c>
      <c r="Q48" s="170"/>
      <c r="R48" s="773"/>
      <c r="S48" s="773"/>
      <c r="T48" s="773">
        <v>2</v>
      </c>
      <c r="U48" s="808"/>
    </row>
    <row r="49" spans="1:21" ht="12.75">
      <c r="A49" s="10"/>
      <c r="B49" s="40"/>
      <c r="C49" s="42"/>
      <c r="D49" s="85" t="s">
        <v>329</v>
      </c>
      <c r="E49" s="106"/>
      <c r="F49" s="797"/>
      <c r="G49" s="171"/>
      <c r="H49" s="171"/>
      <c r="I49" s="797"/>
      <c r="J49" s="797"/>
      <c r="K49" s="797"/>
      <c r="L49" s="171"/>
      <c r="M49" s="797"/>
      <c r="N49" s="171"/>
      <c r="O49" s="797"/>
      <c r="P49" s="797"/>
      <c r="Q49" s="171"/>
      <c r="R49" s="797"/>
      <c r="S49" s="797"/>
      <c r="T49" s="797"/>
      <c r="U49" s="809"/>
    </row>
    <row r="50" spans="1:21" ht="12.75">
      <c r="A50" s="10"/>
      <c r="B50" s="40"/>
      <c r="C50" s="42"/>
      <c r="D50" s="85" t="s">
        <v>330</v>
      </c>
      <c r="E50" s="106"/>
      <c r="F50" s="797"/>
      <c r="G50" s="171"/>
      <c r="H50" s="171"/>
      <c r="I50" s="797"/>
      <c r="J50" s="797"/>
      <c r="K50" s="797"/>
      <c r="L50" s="171"/>
      <c r="M50" s="797"/>
      <c r="N50" s="171"/>
      <c r="O50" s="797"/>
      <c r="P50" s="797"/>
      <c r="Q50" s="171"/>
      <c r="R50" s="797"/>
      <c r="S50" s="797"/>
      <c r="T50" s="797"/>
      <c r="U50" s="809"/>
    </row>
    <row r="51" spans="1:21" ht="12.75">
      <c r="A51" s="10"/>
      <c r="B51" s="40"/>
      <c r="C51" s="42"/>
      <c r="D51" s="85" t="s">
        <v>762</v>
      </c>
      <c r="E51" s="106"/>
      <c r="F51" s="774"/>
      <c r="G51" s="172"/>
      <c r="H51" s="172"/>
      <c r="I51" s="774"/>
      <c r="J51" s="774"/>
      <c r="K51" s="774"/>
      <c r="L51" s="172"/>
      <c r="M51" s="774"/>
      <c r="N51" s="172"/>
      <c r="O51" s="774"/>
      <c r="P51" s="774"/>
      <c r="Q51" s="172"/>
      <c r="R51" s="774"/>
      <c r="S51" s="774"/>
      <c r="T51" s="774"/>
      <c r="U51" s="810"/>
    </row>
    <row r="52" spans="1:21" ht="12.75">
      <c r="A52" s="10"/>
      <c r="B52" s="40"/>
      <c r="C52" s="42" t="s">
        <v>332</v>
      </c>
      <c r="D52" s="85"/>
      <c r="E52" s="38" t="s">
        <v>635</v>
      </c>
      <c r="F52" s="773"/>
      <c r="G52" s="170"/>
      <c r="H52" s="170"/>
      <c r="I52" s="773">
        <v>3</v>
      </c>
      <c r="J52" s="773"/>
      <c r="K52" s="773"/>
      <c r="L52" s="170"/>
      <c r="M52" s="773">
        <v>3</v>
      </c>
      <c r="N52" s="170"/>
      <c r="O52" s="773"/>
      <c r="P52" s="773">
        <v>4</v>
      </c>
      <c r="Q52" s="170"/>
      <c r="R52" s="773"/>
      <c r="S52" s="773"/>
      <c r="T52" s="773">
        <v>3</v>
      </c>
      <c r="U52" s="808"/>
    </row>
    <row r="53" spans="1:21" ht="12.75">
      <c r="A53" s="10"/>
      <c r="B53" s="40"/>
      <c r="C53" s="42"/>
      <c r="D53" s="85" t="s">
        <v>333</v>
      </c>
      <c r="E53" s="106"/>
      <c r="F53" s="797"/>
      <c r="G53" s="171"/>
      <c r="H53" s="171"/>
      <c r="I53" s="797"/>
      <c r="J53" s="797"/>
      <c r="K53" s="797"/>
      <c r="L53" s="171"/>
      <c r="M53" s="797"/>
      <c r="N53" s="171"/>
      <c r="O53" s="797"/>
      <c r="P53" s="797"/>
      <c r="Q53" s="171"/>
      <c r="R53" s="797"/>
      <c r="S53" s="797"/>
      <c r="T53" s="797"/>
      <c r="U53" s="809"/>
    </row>
    <row r="54" spans="1:21" ht="12.75">
      <c r="A54" s="10"/>
      <c r="B54" s="40"/>
      <c r="C54" s="42"/>
      <c r="D54" s="85" t="s">
        <v>334</v>
      </c>
      <c r="E54" s="106"/>
      <c r="F54" s="797"/>
      <c r="G54" s="171"/>
      <c r="H54" s="171"/>
      <c r="I54" s="797"/>
      <c r="J54" s="797"/>
      <c r="K54" s="797"/>
      <c r="L54" s="171"/>
      <c r="M54" s="797"/>
      <c r="N54" s="171"/>
      <c r="O54" s="797"/>
      <c r="P54" s="797"/>
      <c r="Q54" s="171"/>
      <c r="R54" s="797"/>
      <c r="S54" s="797"/>
      <c r="T54" s="797"/>
      <c r="U54" s="809"/>
    </row>
    <row r="55" spans="1:21" ht="12.75">
      <c r="A55" s="10"/>
      <c r="B55" s="40"/>
      <c r="C55" s="42"/>
      <c r="D55" s="85" t="s">
        <v>335</v>
      </c>
      <c r="E55" s="106"/>
      <c r="F55" s="797"/>
      <c r="G55" s="171"/>
      <c r="H55" s="171"/>
      <c r="I55" s="797"/>
      <c r="J55" s="797"/>
      <c r="K55" s="797"/>
      <c r="L55" s="171"/>
      <c r="M55" s="797"/>
      <c r="N55" s="171"/>
      <c r="O55" s="797"/>
      <c r="P55" s="797"/>
      <c r="Q55" s="171"/>
      <c r="R55" s="797"/>
      <c r="S55" s="797"/>
      <c r="T55" s="797"/>
      <c r="U55" s="809"/>
    </row>
    <row r="56" spans="1:21" ht="12.75">
      <c r="A56" s="10"/>
      <c r="B56" s="40"/>
      <c r="C56" s="42"/>
      <c r="D56" s="85" t="s">
        <v>336</v>
      </c>
      <c r="E56" s="106"/>
      <c r="F56" s="774"/>
      <c r="G56" s="172"/>
      <c r="H56" s="172"/>
      <c r="I56" s="774"/>
      <c r="J56" s="774"/>
      <c r="K56" s="774"/>
      <c r="L56" s="172"/>
      <c r="M56" s="774"/>
      <c r="N56" s="172"/>
      <c r="O56" s="774"/>
      <c r="P56" s="774"/>
      <c r="Q56" s="172"/>
      <c r="R56" s="774"/>
      <c r="S56" s="774"/>
      <c r="T56" s="774"/>
      <c r="U56" s="810"/>
    </row>
    <row r="57" spans="1:21" ht="12.75">
      <c r="A57" s="10"/>
      <c r="B57" s="40" t="s">
        <v>293</v>
      </c>
      <c r="C57" s="40"/>
      <c r="D57" s="40"/>
      <c r="E57" s="41" t="s">
        <v>587</v>
      </c>
      <c r="F57" s="798" t="s">
        <v>724</v>
      </c>
      <c r="G57" s="799"/>
      <c r="H57" s="799"/>
      <c r="I57" s="799"/>
      <c r="J57" s="799"/>
      <c r="K57" s="799"/>
      <c r="L57" s="799"/>
      <c r="M57" s="799"/>
      <c r="N57" s="799"/>
      <c r="O57" s="799"/>
      <c r="P57" s="799"/>
      <c r="Q57" s="799"/>
      <c r="R57" s="799"/>
      <c r="S57" s="799"/>
      <c r="T57" s="799"/>
      <c r="U57" s="800"/>
    </row>
    <row r="58" spans="1:21" ht="12.75">
      <c r="A58" s="10"/>
      <c r="B58" s="40"/>
      <c r="C58" s="42" t="s">
        <v>294</v>
      </c>
      <c r="D58" s="40"/>
      <c r="E58" s="38" t="s">
        <v>635</v>
      </c>
      <c r="F58" s="801"/>
      <c r="G58" s="802"/>
      <c r="H58" s="802"/>
      <c r="I58" s="802"/>
      <c r="J58" s="802"/>
      <c r="K58" s="802"/>
      <c r="L58" s="802"/>
      <c r="M58" s="802"/>
      <c r="N58" s="802"/>
      <c r="O58" s="802"/>
      <c r="P58" s="802"/>
      <c r="Q58" s="802"/>
      <c r="R58" s="802"/>
      <c r="S58" s="802"/>
      <c r="T58" s="802"/>
      <c r="U58" s="803"/>
    </row>
    <row r="59" spans="1:21" ht="12.75">
      <c r="A59" s="10"/>
      <c r="B59" s="40" t="s">
        <v>295</v>
      </c>
      <c r="C59" s="40"/>
      <c r="D59" s="40"/>
      <c r="E59" s="41" t="s">
        <v>587</v>
      </c>
      <c r="F59" s="801"/>
      <c r="G59" s="802"/>
      <c r="H59" s="802"/>
      <c r="I59" s="802"/>
      <c r="J59" s="802"/>
      <c r="K59" s="802"/>
      <c r="L59" s="802"/>
      <c r="M59" s="802"/>
      <c r="N59" s="802"/>
      <c r="O59" s="802"/>
      <c r="P59" s="802"/>
      <c r="Q59" s="802"/>
      <c r="R59" s="802"/>
      <c r="S59" s="802"/>
      <c r="T59" s="802"/>
      <c r="U59" s="803"/>
    </row>
    <row r="60" spans="1:21" ht="12.75">
      <c r="A60" s="10"/>
      <c r="B60" s="40"/>
      <c r="C60" s="42" t="s">
        <v>303</v>
      </c>
      <c r="D60" s="40"/>
      <c r="E60" s="38" t="s">
        <v>635</v>
      </c>
      <c r="F60" s="801"/>
      <c r="G60" s="802"/>
      <c r="H60" s="802"/>
      <c r="I60" s="802"/>
      <c r="J60" s="802"/>
      <c r="K60" s="802"/>
      <c r="L60" s="802"/>
      <c r="M60" s="802"/>
      <c r="N60" s="802"/>
      <c r="O60" s="802"/>
      <c r="P60" s="802"/>
      <c r="Q60" s="802"/>
      <c r="R60" s="802"/>
      <c r="S60" s="802"/>
      <c r="T60" s="802"/>
      <c r="U60" s="803"/>
    </row>
    <row r="61" spans="1:21" ht="12.75">
      <c r="A61" s="10"/>
      <c r="B61" s="40" t="s">
        <v>296</v>
      </c>
      <c r="C61" s="40"/>
      <c r="D61" s="40"/>
      <c r="E61" s="41" t="s">
        <v>587</v>
      </c>
      <c r="F61" s="801"/>
      <c r="G61" s="802"/>
      <c r="H61" s="802"/>
      <c r="I61" s="802"/>
      <c r="J61" s="802"/>
      <c r="K61" s="802"/>
      <c r="L61" s="802"/>
      <c r="M61" s="802"/>
      <c r="N61" s="802"/>
      <c r="O61" s="802"/>
      <c r="P61" s="802"/>
      <c r="Q61" s="802"/>
      <c r="R61" s="802"/>
      <c r="S61" s="802"/>
      <c r="T61" s="802"/>
      <c r="U61" s="803"/>
    </row>
    <row r="62" spans="1:21" ht="12.75">
      <c r="A62" s="10"/>
      <c r="B62" s="40"/>
      <c r="C62" s="42" t="s">
        <v>944</v>
      </c>
      <c r="D62" s="40"/>
      <c r="E62" s="38" t="s">
        <v>635</v>
      </c>
      <c r="F62" s="801"/>
      <c r="G62" s="802"/>
      <c r="H62" s="802"/>
      <c r="I62" s="802"/>
      <c r="J62" s="802"/>
      <c r="K62" s="802"/>
      <c r="L62" s="802"/>
      <c r="M62" s="802"/>
      <c r="N62" s="802"/>
      <c r="O62" s="802"/>
      <c r="P62" s="802"/>
      <c r="Q62" s="802"/>
      <c r="R62" s="802"/>
      <c r="S62" s="802"/>
      <c r="T62" s="802"/>
      <c r="U62" s="803"/>
    </row>
    <row r="63" spans="1:21" ht="12.75">
      <c r="A63" s="10"/>
      <c r="B63" s="40" t="s">
        <v>945</v>
      </c>
      <c r="C63" s="40"/>
      <c r="D63" s="40"/>
      <c r="E63" s="41" t="s">
        <v>587</v>
      </c>
      <c r="F63" s="801"/>
      <c r="G63" s="802"/>
      <c r="H63" s="802"/>
      <c r="I63" s="802"/>
      <c r="J63" s="802"/>
      <c r="K63" s="802"/>
      <c r="L63" s="802"/>
      <c r="M63" s="802"/>
      <c r="N63" s="802"/>
      <c r="O63" s="802"/>
      <c r="P63" s="802"/>
      <c r="Q63" s="802"/>
      <c r="R63" s="802"/>
      <c r="S63" s="802"/>
      <c r="T63" s="802"/>
      <c r="U63" s="803"/>
    </row>
    <row r="64" spans="1:21" ht="12.75">
      <c r="A64" s="10"/>
      <c r="B64" s="40"/>
      <c r="C64" s="42" t="s">
        <v>481</v>
      </c>
      <c r="D64" s="40"/>
      <c r="E64" s="38" t="s">
        <v>635</v>
      </c>
      <c r="F64" s="801"/>
      <c r="G64" s="802"/>
      <c r="H64" s="802"/>
      <c r="I64" s="802"/>
      <c r="J64" s="802"/>
      <c r="K64" s="802"/>
      <c r="L64" s="802"/>
      <c r="M64" s="802"/>
      <c r="N64" s="802"/>
      <c r="O64" s="802"/>
      <c r="P64" s="802"/>
      <c r="Q64" s="802"/>
      <c r="R64" s="802"/>
      <c r="S64" s="802"/>
      <c r="T64" s="802"/>
      <c r="U64" s="803"/>
    </row>
    <row r="65" spans="1:21" ht="12.75">
      <c r="A65" s="10"/>
      <c r="B65" s="40" t="s">
        <v>946</v>
      </c>
      <c r="C65" s="40"/>
      <c r="D65" s="40"/>
      <c r="E65" s="41" t="s">
        <v>587</v>
      </c>
      <c r="F65" s="801"/>
      <c r="G65" s="802"/>
      <c r="H65" s="802"/>
      <c r="I65" s="802"/>
      <c r="J65" s="802"/>
      <c r="K65" s="802"/>
      <c r="L65" s="802"/>
      <c r="M65" s="802"/>
      <c r="N65" s="802"/>
      <c r="O65" s="802"/>
      <c r="P65" s="802"/>
      <c r="Q65" s="802"/>
      <c r="R65" s="802"/>
      <c r="S65" s="802"/>
      <c r="T65" s="802"/>
      <c r="U65" s="803"/>
    </row>
    <row r="66" spans="1:21" ht="12.75">
      <c r="A66" s="10"/>
      <c r="B66" s="42"/>
      <c r="C66" s="42" t="s">
        <v>948</v>
      </c>
      <c r="D66" s="42"/>
      <c r="E66" s="38" t="s">
        <v>635</v>
      </c>
      <c r="F66" s="801"/>
      <c r="G66" s="802"/>
      <c r="H66" s="802"/>
      <c r="I66" s="802"/>
      <c r="J66" s="802"/>
      <c r="K66" s="802"/>
      <c r="L66" s="802"/>
      <c r="M66" s="802"/>
      <c r="N66" s="802"/>
      <c r="O66" s="802"/>
      <c r="P66" s="802"/>
      <c r="Q66" s="802"/>
      <c r="R66" s="802"/>
      <c r="S66" s="802"/>
      <c r="T66" s="802"/>
      <c r="U66" s="803"/>
    </row>
    <row r="67" spans="1:21" ht="12.75">
      <c r="A67" s="10"/>
      <c r="B67" s="42"/>
      <c r="C67" s="42" t="s">
        <v>673</v>
      </c>
      <c r="D67" s="42"/>
      <c r="E67" s="38" t="s">
        <v>635</v>
      </c>
      <c r="F67" s="801"/>
      <c r="G67" s="802"/>
      <c r="H67" s="802"/>
      <c r="I67" s="802"/>
      <c r="J67" s="802"/>
      <c r="K67" s="802"/>
      <c r="L67" s="802"/>
      <c r="M67" s="802"/>
      <c r="N67" s="802"/>
      <c r="O67" s="802"/>
      <c r="P67" s="802"/>
      <c r="Q67" s="802"/>
      <c r="R67" s="802"/>
      <c r="S67" s="802"/>
      <c r="T67" s="802"/>
      <c r="U67" s="803"/>
    </row>
    <row r="68" spans="1:21" ht="12.75">
      <c r="A68" s="10"/>
      <c r="B68" s="40" t="s">
        <v>113</v>
      </c>
      <c r="C68" s="40"/>
      <c r="D68" s="40"/>
      <c r="E68" s="41" t="s">
        <v>587</v>
      </c>
      <c r="F68" s="801"/>
      <c r="G68" s="802"/>
      <c r="H68" s="802"/>
      <c r="I68" s="802"/>
      <c r="J68" s="802"/>
      <c r="K68" s="802"/>
      <c r="L68" s="802"/>
      <c r="M68" s="802"/>
      <c r="N68" s="802"/>
      <c r="O68" s="802"/>
      <c r="P68" s="802"/>
      <c r="Q68" s="802"/>
      <c r="R68" s="802"/>
      <c r="S68" s="802"/>
      <c r="T68" s="802"/>
      <c r="U68" s="803"/>
    </row>
    <row r="69" spans="1:21" ht="12.75">
      <c r="A69" s="10"/>
      <c r="B69" s="42"/>
      <c r="C69" s="42" t="s">
        <v>949</v>
      </c>
      <c r="D69" s="42"/>
      <c r="E69" s="38" t="s">
        <v>635</v>
      </c>
      <c r="F69" s="801"/>
      <c r="G69" s="802"/>
      <c r="H69" s="802"/>
      <c r="I69" s="802"/>
      <c r="J69" s="802"/>
      <c r="K69" s="802"/>
      <c r="L69" s="802"/>
      <c r="M69" s="802"/>
      <c r="N69" s="802"/>
      <c r="O69" s="802"/>
      <c r="P69" s="802"/>
      <c r="Q69" s="802"/>
      <c r="R69" s="802"/>
      <c r="S69" s="802"/>
      <c r="T69" s="802"/>
      <c r="U69" s="803"/>
    </row>
    <row r="70" spans="1:21" ht="12.75">
      <c r="A70" s="10"/>
      <c r="B70" s="42"/>
      <c r="C70" s="42" t="s">
        <v>947</v>
      </c>
      <c r="D70" s="42"/>
      <c r="E70" s="38" t="s">
        <v>635</v>
      </c>
      <c r="F70" s="804"/>
      <c r="G70" s="805"/>
      <c r="H70" s="805"/>
      <c r="I70" s="805"/>
      <c r="J70" s="805"/>
      <c r="K70" s="805"/>
      <c r="L70" s="805"/>
      <c r="M70" s="805"/>
      <c r="N70" s="805"/>
      <c r="O70" s="805"/>
      <c r="P70" s="805"/>
      <c r="Q70" s="805"/>
      <c r="R70" s="805"/>
      <c r="S70" s="805"/>
      <c r="T70" s="805"/>
      <c r="U70" s="806"/>
    </row>
    <row r="71" spans="1:21" ht="12.75">
      <c r="A71" s="770" t="s">
        <v>209</v>
      </c>
      <c r="B71" s="807"/>
      <c r="C71" s="807"/>
      <c r="D71" s="807"/>
      <c r="E71" s="807"/>
      <c r="F71" s="173">
        <f>SUM(F2:F70)</f>
        <v>1</v>
      </c>
      <c r="G71" s="173">
        <f aca="true" t="shared" si="0" ref="G71:Q71">SUM(G2:G70)</f>
        <v>0</v>
      </c>
      <c r="H71" s="173">
        <f t="shared" si="0"/>
        <v>0</v>
      </c>
      <c r="I71" s="173">
        <f t="shared" si="0"/>
        <v>37</v>
      </c>
      <c r="J71" s="173">
        <f t="shared" si="0"/>
        <v>1</v>
      </c>
      <c r="K71" s="173">
        <f t="shared" si="0"/>
        <v>0</v>
      </c>
      <c r="L71" s="173">
        <f t="shared" si="0"/>
        <v>0</v>
      </c>
      <c r="M71" s="173">
        <f t="shared" si="0"/>
        <v>40</v>
      </c>
      <c r="N71" s="173">
        <f t="shared" si="0"/>
        <v>0</v>
      </c>
      <c r="O71" s="173">
        <f t="shared" si="0"/>
        <v>0</v>
      </c>
      <c r="P71" s="173">
        <f t="shared" si="0"/>
        <v>40</v>
      </c>
      <c r="Q71" s="173">
        <f t="shared" si="0"/>
        <v>0</v>
      </c>
      <c r="R71" s="173">
        <f>SUM(R2:R70)</f>
        <v>0</v>
      </c>
      <c r="S71" s="410">
        <f>SUM(S2:S70)</f>
        <v>0</v>
      </c>
      <c r="T71" s="410">
        <f>SUM(T2:T70)</f>
        <v>31</v>
      </c>
      <c r="U71" s="410">
        <f>SUM(U2:U70)</f>
        <v>0</v>
      </c>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56" t="s">
        <v>96</v>
      </c>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sheetData>
  <sheetProtection/>
  <mergeCells count="102">
    <mergeCell ref="F8:F14"/>
    <mergeCell ref="F15:F19"/>
    <mergeCell ref="F20:F24"/>
    <mergeCell ref="F25:F31"/>
    <mergeCell ref="F32:F37"/>
    <mergeCell ref="F38:F43"/>
    <mergeCell ref="S52:S56"/>
    <mergeCell ref="P48:P51"/>
    <mergeCell ref="R48:R51"/>
    <mergeCell ref="T52:T56"/>
    <mergeCell ref="U52:U56"/>
    <mergeCell ref="I52:I56"/>
    <mergeCell ref="T48:T51"/>
    <mergeCell ref="J52:J56"/>
    <mergeCell ref="K52:K56"/>
    <mergeCell ref="M52:M56"/>
    <mergeCell ref="O52:O56"/>
    <mergeCell ref="P52:P56"/>
    <mergeCell ref="R52:R56"/>
    <mergeCell ref="I48:I51"/>
    <mergeCell ref="J48:J51"/>
    <mergeCell ref="K48:K51"/>
    <mergeCell ref="M48:M51"/>
    <mergeCell ref="U38:U43"/>
    <mergeCell ref="J44:J47"/>
    <mergeCell ref="K44:K47"/>
    <mergeCell ref="M44:M47"/>
    <mergeCell ref="O44:O47"/>
    <mergeCell ref="U48:U51"/>
    <mergeCell ref="U44:U47"/>
    <mergeCell ref="P38:P43"/>
    <mergeCell ref="R38:R43"/>
    <mergeCell ref="S38:S43"/>
    <mergeCell ref="T38:T43"/>
    <mergeCell ref="S48:S51"/>
    <mergeCell ref="O38:O43"/>
    <mergeCell ref="R32:R37"/>
    <mergeCell ref="S32:S37"/>
    <mergeCell ref="T32:T37"/>
    <mergeCell ref="P32:P37"/>
    <mergeCell ref="T44:T47"/>
    <mergeCell ref="I38:I43"/>
    <mergeCell ref="J38:J43"/>
    <mergeCell ref="K38:K43"/>
    <mergeCell ref="M38:M43"/>
    <mergeCell ref="K32:K37"/>
    <mergeCell ref="I32:I37"/>
    <mergeCell ref="J32:J37"/>
    <mergeCell ref="M32:M37"/>
    <mergeCell ref="M20:M24"/>
    <mergeCell ref="O20:O24"/>
    <mergeCell ref="P20:P24"/>
    <mergeCell ref="U32:U37"/>
    <mergeCell ref="S25:S31"/>
    <mergeCell ref="T25:T31"/>
    <mergeCell ref="U25:U31"/>
    <mergeCell ref="P25:P31"/>
    <mergeCell ref="R25:R31"/>
    <mergeCell ref="O32:O37"/>
    <mergeCell ref="T15:T19"/>
    <mergeCell ref="U15:U19"/>
    <mergeCell ref="S20:S24"/>
    <mergeCell ref="T20:T24"/>
    <mergeCell ref="U20:U24"/>
    <mergeCell ref="T8:T14"/>
    <mergeCell ref="U8:U14"/>
    <mergeCell ref="I15:I19"/>
    <mergeCell ref="J15:J19"/>
    <mergeCell ref="K15:K19"/>
    <mergeCell ref="M15:M19"/>
    <mergeCell ref="O15:O19"/>
    <mergeCell ref="P15:P19"/>
    <mergeCell ref="R15:R19"/>
    <mergeCell ref="P8:P14"/>
    <mergeCell ref="A71:E71"/>
    <mergeCell ref="M8:M14"/>
    <mergeCell ref="I8:I14"/>
    <mergeCell ref="J8:J14"/>
    <mergeCell ref="K8:K14"/>
    <mergeCell ref="I20:I24"/>
    <mergeCell ref="J20:J24"/>
    <mergeCell ref="K20:K24"/>
    <mergeCell ref="I25:I31"/>
    <mergeCell ref="J25:J31"/>
    <mergeCell ref="A1:E1"/>
    <mergeCell ref="I44:I47"/>
    <mergeCell ref="R8:R14"/>
    <mergeCell ref="S8:S14"/>
    <mergeCell ref="S15:S19"/>
    <mergeCell ref="K25:K31"/>
    <mergeCell ref="R20:R24"/>
    <mergeCell ref="O25:O31"/>
    <mergeCell ref="O8:O14"/>
    <mergeCell ref="F57:U70"/>
    <mergeCell ref="P44:P47"/>
    <mergeCell ref="R44:R47"/>
    <mergeCell ref="S44:S47"/>
    <mergeCell ref="O48:O51"/>
    <mergeCell ref="F48:F51"/>
    <mergeCell ref="F52:F56"/>
    <mergeCell ref="M25:M31"/>
    <mergeCell ref="F44:F47"/>
  </mergeCells>
  <printOptions horizontalCentered="1"/>
  <pageMargins left="0.7874015748031497" right="0.7874015748031497" top="0.56" bottom="0.2362204724409449" header="0.31496062992125984" footer="0.15748031496062992"/>
  <pageSetup horizontalDpi="300" verticalDpi="300" orientation="landscape" paperSize="9" scale="70" r:id="rId1"/>
  <headerFooter alignWithMargins="0">
    <oddHeader>&amp;L&amp;14ASP Palermo&amp;R&amp;"Arial,Corsivo"&amp;F</oddHeader>
    <oddFooter>&amp;C&amp;P/&amp;N</oddFooter>
  </headerFooter>
  <rowBreaks count="1" manualBreakCount="1">
    <brk id="47" max="255" man="1"/>
  </rowBreaks>
</worksheet>
</file>

<file path=xl/worksheets/sheet14.xml><?xml version="1.0" encoding="utf-8"?>
<worksheet xmlns="http://schemas.openxmlformats.org/spreadsheetml/2006/main" xmlns:r="http://schemas.openxmlformats.org/officeDocument/2006/relationships">
  <sheetPr>
    <tabColor indexed="48"/>
  </sheetPr>
  <dimension ref="A1:AA36"/>
  <sheetViews>
    <sheetView zoomScalePageLayoutView="0" workbookViewId="0" topLeftCell="A1">
      <pane xSplit="5" ySplit="1" topLeftCell="F2"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7.421875" style="0" customWidth="1"/>
    <col min="4" max="4" width="59.421875" style="0" customWidth="1"/>
    <col min="6" max="7" width="3.28125" style="0" bestFit="1" customWidth="1"/>
    <col min="8" max="8" width="3.28125" style="0" customWidth="1"/>
    <col min="9" max="13" width="3.28125" style="0" bestFit="1" customWidth="1"/>
    <col min="14" max="14" width="3.28125" style="0" customWidth="1"/>
    <col min="15" max="18" width="3.28125" style="0" bestFit="1" customWidth="1"/>
    <col min="19" max="19" width="3.7109375" style="0" customWidth="1"/>
    <col min="20" max="20" width="3.28125" style="0" bestFit="1" customWidth="1"/>
    <col min="21" max="21" width="3.28125" style="0" customWidth="1"/>
    <col min="22" max="23" width="3.28125" style="0" bestFit="1" customWidth="1"/>
    <col min="24" max="24" width="4.00390625" style="0" bestFit="1" customWidth="1"/>
    <col min="25" max="26" width="3.28125" style="0" bestFit="1" customWidth="1"/>
    <col min="27" max="27" width="5.57421875" style="0" customWidth="1"/>
  </cols>
  <sheetData>
    <row r="1" spans="1:26" s="9" customFormat="1" ht="185.25" customHeight="1">
      <c r="A1" s="768" t="s">
        <v>998</v>
      </c>
      <c r="B1" s="769"/>
      <c r="C1" s="769"/>
      <c r="D1" s="769"/>
      <c r="E1" s="820"/>
      <c r="F1" s="162" t="s">
        <v>528</v>
      </c>
      <c r="G1" s="162" t="s">
        <v>470</v>
      </c>
      <c r="H1" s="162" t="s">
        <v>454</v>
      </c>
      <c r="I1" s="162" t="s">
        <v>532</v>
      </c>
      <c r="J1" s="162" t="s">
        <v>472</v>
      </c>
      <c r="K1" s="162" t="s">
        <v>453</v>
      </c>
      <c r="L1" s="162" t="s">
        <v>477</v>
      </c>
      <c r="M1" s="162" t="s">
        <v>1000</v>
      </c>
      <c r="N1" s="162" t="s">
        <v>641</v>
      </c>
      <c r="O1" s="162" t="s">
        <v>768</v>
      </c>
      <c r="P1" s="162" t="s">
        <v>85</v>
      </c>
      <c r="Q1" s="162" t="s">
        <v>87</v>
      </c>
      <c r="R1" s="183" t="s">
        <v>93</v>
      </c>
      <c r="S1" s="183" t="s">
        <v>213</v>
      </c>
      <c r="T1" s="183" t="s">
        <v>531</v>
      </c>
      <c r="U1" s="162" t="s">
        <v>731</v>
      </c>
      <c r="V1" s="183" t="s">
        <v>1001</v>
      </c>
      <c r="W1" s="183" t="s">
        <v>1002</v>
      </c>
      <c r="X1" s="408" t="s">
        <v>899</v>
      </c>
      <c r="Y1" s="421" t="s">
        <v>69</v>
      </c>
      <c r="Z1" s="409" t="s">
        <v>732</v>
      </c>
    </row>
    <row r="2" spans="1:27" s="9" customFormat="1" ht="12.75">
      <c r="A2" s="125" t="s">
        <v>217</v>
      </c>
      <c r="B2" s="112"/>
      <c r="C2" s="112"/>
      <c r="D2" s="112"/>
      <c r="E2" s="438"/>
      <c r="F2" s="441"/>
      <c r="G2" s="442"/>
      <c r="H2" s="442"/>
      <c r="I2" s="442"/>
      <c r="J2" s="442"/>
      <c r="K2" s="442"/>
      <c r="L2" s="442"/>
      <c r="M2" s="442"/>
      <c r="N2" s="442"/>
      <c r="O2" s="442"/>
      <c r="P2" s="442"/>
      <c r="Q2" s="442"/>
      <c r="R2" s="442"/>
      <c r="S2" s="442">
        <v>3</v>
      </c>
      <c r="T2" s="442"/>
      <c r="U2" s="442"/>
      <c r="V2" s="442"/>
      <c r="W2" s="442"/>
      <c r="X2" s="442"/>
      <c r="Y2" s="442"/>
      <c r="Z2" s="443"/>
      <c r="AA2" s="9" t="s">
        <v>683</v>
      </c>
    </row>
    <row r="3" spans="1:26" s="9" customFormat="1" ht="12.75">
      <c r="A3" s="647"/>
      <c r="B3" s="36" t="s">
        <v>939</v>
      </c>
      <c r="C3" s="502"/>
      <c r="D3" s="502"/>
      <c r="E3" s="38" t="s">
        <v>635</v>
      </c>
      <c r="F3" s="648"/>
      <c r="G3" s="649">
        <v>2</v>
      </c>
      <c r="H3" s="649"/>
      <c r="I3" s="649"/>
      <c r="J3" s="649"/>
      <c r="K3" s="649"/>
      <c r="L3" s="649"/>
      <c r="M3" s="649"/>
      <c r="N3" s="649"/>
      <c r="O3" s="649"/>
      <c r="P3" s="649"/>
      <c r="Q3" s="649"/>
      <c r="R3" s="649">
        <v>6</v>
      </c>
      <c r="S3" s="649">
        <v>6</v>
      </c>
      <c r="T3" s="649">
        <v>2</v>
      </c>
      <c r="U3" s="649"/>
      <c r="V3" s="649"/>
      <c r="W3" s="649"/>
      <c r="X3" s="649">
        <v>5</v>
      </c>
      <c r="Y3" s="649"/>
      <c r="Z3" s="650"/>
    </row>
    <row r="4" spans="1:26" s="9" customFormat="1" ht="12.75">
      <c r="A4" s="647"/>
      <c r="B4" s="36" t="s">
        <v>940</v>
      </c>
      <c r="C4" s="502"/>
      <c r="D4" s="502"/>
      <c r="E4" s="38" t="s">
        <v>635</v>
      </c>
      <c r="F4" s="648"/>
      <c r="G4" s="649"/>
      <c r="H4" s="649">
        <v>3</v>
      </c>
      <c r="I4" s="649"/>
      <c r="J4" s="649"/>
      <c r="K4" s="649"/>
      <c r="L4" s="649"/>
      <c r="M4" s="649"/>
      <c r="N4" s="649"/>
      <c r="O4" s="649"/>
      <c r="P4" s="649"/>
      <c r="Q4" s="649"/>
      <c r="R4" s="649">
        <v>9</v>
      </c>
      <c r="S4" s="649"/>
      <c r="T4" s="649"/>
      <c r="U4" s="649"/>
      <c r="V4" s="649"/>
      <c r="W4" s="649"/>
      <c r="X4" s="649">
        <v>4</v>
      </c>
      <c r="Y4" s="649">
        <v>1</v>
      </c>
      <c r="Z4" s="650"/>
    </row>
    <row r="5" spans="1:26" s="436" customFormat="1" ht="12.75">
      <c r="A5" s="428"/>
      <c r="B5" s="40" t="s">
        <v>999</v>
      </c>
      <c r="C5" s="40"/>
      <c r="D5" s="40"/>
      <c r="E5" s="41" t="s">
        <v>587</v>
      </c>
      <c r="F5" s="444"/>
      <c r="G5" s="445"/>
      <c r="H5" s="445"/>
      <c r="I5" s="445"/>
      <c r="J5" s="445"/>
      <c r="K5" s="445"/>
      <c r="L5" s="445"/>
      <c r="M5" s="445"/>
      <c r="N5" s="445"/>
      <c r="O5" s="445">
        <v>1</v>
      </c>
      <c r="P5" s="445">
        <v>1</v>
      </c>
      <c r="Q5" s="445"/>
      <c r="R5" s="445"/>
      <c r="S5" s="445"/>
      <c r="T5" s="445"/>
      <c r="U5" s="445"/>
      <c r="V5" s="445"/>
      <c r="W5" s="445"/>
      <c r="X5" s="445"/>
      <c r="Y5" s="445"/>
      <c r="Z5" s="446"/>
    </row>
    <row r="6" spans="1:26" s="436" customFormat="1" ht="12.75">
      <c r="A6" s="428"/>
      <c r="B6" s="40"/>
      <c r="C6" s="42" t="s">
        <v>250</v>
      </c>
      <c r="D6" s="42"/>
      <c r="E6" s="38" t="s">
        <v>635</v>
      </c>
      <c r="F6" s="444"/>
      <c r="G6" s="445"/>
      <c r="H6" s="445"/>
      <c r="I6" s="445"/>
      <c r="J6" s="445"/>
      <c r="K6" s="445"/>
      <c r="L6" s="445"/>
      <c r="M6" s="445"/>
      <c r="N6" s="445">
        <v>1</v>
      </c>
      <c r="O6" s="445"/>
      <c r="P6" s="445"/>
      <c r="Q6" s="445"/>
      <c r="R6" s="445"/>
      <c r="S6" s="445"/>
      <c r="T6" s="445">
        <v>4</v>
      </c>
      <c r="U6" s="445">
        <v>6</v>
      </c>
      <c r="V6" s="445"/>
      <c r="W6" s="445"/>
      <c r="X6" s="445"/>
      <c r="Y6" s="445"/>
      <c r="Z6" s="446"/>
    </row>
    <row r="7" spans="1:26" s="436" customFormat="1" ht="12.75">
      <c r="A7" s="428"/>
      <c r="B7" s="40"/>
      <c r="C7" s="42" t="s">
        <v>520</v>
      </c>
      <c r="D7" s="42"/>
      <c r="E7" s="38" t="s">
        <v>635</v>
      </c>
      <c r="F7" s="444"/>
      <c r="G7" s="445"/>
      <c r="H7" s="445"/>
      <c r="I7" s="445"/>
      <c r="J7" s="445"/>
      <c r="K7" s="445"/>
      <c r="L7" s="445"/>
      <c r="M7" s="445"/>
      <c r="N7" s="445"/>
      <c r="O7" s="445"/>
      <c r="P7" s="445"/>
      <c r="Q7" s="445"/>
      <c r="R7" s="445"/>
      <c r="S7" s="445"/>
      <c r="T7" s="445"/>
      <c r="U7" s="445"/>
      <c r="V7" s="445"/>
      <c r="W7" s="445"/>
      <c r="X7" s="445"/>
      <c r="Y7" s="445"/>
      <c r="Z7" s="446"/>
    </row>
    <row r="8" spans="1:26" s="436" customFormat="1" ht="12.75">
      <c r="A8" s="428"/>
      <c r="B8" s="40"/>
      <c r="C8" s="42" t="s">
        <v>522</v>
      </c>
      <c r="D8" s="42"/>
      <c r="E8" s="38" t="s">
        <v>635</v>
      </c>
      <c r="F8" s="444"/>
      <c r="G8" s="445"/>
      <c r="H8" s="445"/>
      <c r="I8" s="445"/>
      <c r="J8" s="445"/>
      <c r="K8" s="445"/>
      <c r="L8" s="445"/>
      <c r="M8" s="445"/>
      <c r="N8" s="445"/>
      <c r="O8" s="445"/>
      <c r="P8" s="445">
        <v>1</v>
      </c>
      <c r="Q8" s="445"/>
      <c r="R8" s="445"/>
      <c r="S8" s="445"/>
      <c r="T8" s="445"/>
      <c r="U8" s="445"/>
      <c r="V8" s="445"/>
      <c r="W8" s="445"/>
      <c r="X8" s="445"/>
      <c r="Y8" s="445"/>
      <c r="Z8" s="446"/>
    </row>
    <row r="9" spans="1:26" s="436" customFormat="1" ht="12.75">
      <c r="A9" s="428"/>
      <c r="B9" s="40"/>
      <c r="C9" s="42" t="s">
        <v>767</v>
      </c>
      <c r="D9" s="42"/>
      <c r="E9" s="38" t="s">
        <v>635</v>
      </c>
      <c r="F9" s="444"/>
      <c r="G9" s="445"/>
      <c r="H9" s="445"/>
      <c r="I9" s="445"/>
      <c r="J9" s="445"/>
      <c r="K9" s="445"/>
      <c r="L9" s="445">
        <v>1</v>
      </c>
      <c r="M9" s="445"/>
      <c r="N9" s="445"/>
      <c r="O9" s="445"/>
      <c r="P9" s="445">
        <v>1</v>
      </c>
      <c r="Q9" s="445"/>
      <c r="R9" s="445"/>
      <c r="S9" s="445"/>
      <c r="T9" s="445"/>
      <c r="U9" s="445"/>
      <c r="V9" s="445"/>
      <c r="W9" s="445"/>
      <c r="X9" s="445"/>
      <c r="Y9" s="445"/>
      <c r="Z9" s="446"/>
    </row>
    <row r="10" spans="1:26" s="9" customFormat="1" ht="12.75">
      <c r="A10" s="428"/>
      <c r="B10" s="36"/>
      <c r="C10" s="36"/>
      <c r="D10" s="51" t="s">
        <v>1032</v>
      </c>
      <c r="E10" s="106"/>
      <c r="F10" s="444"/>
      <c r="G10" s="445">
        <v>1</v>
      </c>
      <c r="H10" s="445"/>
      <c r="I10" s="445"/>
      <c r="J10" s="445"/>
      <c r="K10" s="445"/>
      <c r="L10" s="445"/>
      <c r="M10" s="445"/>
      <c r="N10" s="445"/>
      <c r="O10" s="445"/>
      <c r="P10" s="445">
        <v>1</v>
      </c>
      <c r="Q10" s="445"/>
      <c r="R10" s="445"/>
      <c r="S10" s="445">
        <v>3</v>
      </c>
      <c r="T10" s="445"/>
      <c r="U10" s="445"/>
      <c r="V10" s="445"/>
      <c r="W10" s="445"/>
      <c r="X10" s="445"/>
      <c r="Y10" s="445"/>
      <c r="Z10" s="446"/>
    </row>
    <row r="11" spans="1:26" s="9" customFormat="1" ht="12.75">
      <c r="A11" s="428"/>
      <c r="B11" s="36"/>
      <c r="C11" s="36"/>
      <c r="D11" s="51" t="s">
        <v>1033</v>
      </c>
      <c r="E11" s="106"/>
      <c r="F11" s="444"/>
      <c r="G11" s="445">
        <v>1</v>
      </c>
      <c r="H11" s="445"/>
      <c r="I11" s="445"/>
      <c r="J11" s="445"/>
      <c r="K11" s="445"/>
      <c r="L11" s="445"/>
      <c r="M11" s="445"/>
      <c r="N11" s="445"/>
      <c r="O11" s="445"/>
      <c r="P11" s="445">
        <v>1</v>
      </c>
      <c r="Q11" s="445"/>
      <c r="R11" s="445"/>
      <c r="S11" s="445">
        <v>3</v>
      </c>
      <c r="T11" s="445"/>
      <c r="U11" s="445"/>
      <c r="V11" s="445"/>
      <c r="W11" s="445"/>
      <c r="X11" s="445"/>
      <c r="Y11" s="445"/>
      <c r="Z11" s="446"/>
    </row>
    <row r="12" spans="1:26" s="9" customFormat="1" ht="12.75">
      <c r="A12" s="428"/>
      <c r="B12" s="42"/>
      <c r="C12" s="42"/>
      <c r="D12" s="85" t="s">
        <v>439</v>
      </c>
      <c r="E12" s="106"/>
      <c r="F12" s="444"/>
      <c r="G12" s="445">
        <v>1</v>
      </c>
      <c r="H12" s="445"/>
      <c r="I12" s="445"/>
      <c r="J12" s="445"/>
      <c r="K12" s="445"/>
      <c r="L12" s="445"/>
      <c r="M12" s="445"/>
      <c r="N12" s="445"/>
      <c r="O12" s="445"/>
      <c r="P12" s="445">
        <v>1</v>
      </c>
      <c r="Q12" s="445"/>
      <c r="R12" s="445"/>
      <c r="S12" s="445">
        <v>3</v>
      </c>
      <c r="T12" s="445"/>
      <c r="U12" s="445"/>
      <c r="V12" s="445"/>
      <c r="W12" s="445"/>
      <c r="X12" s="445"/>
      <c r="Y12" s="445"/>
      <c r="Z12" s="446"/>
    </row>
    <row r="13" spans="1:26" s="9" customFormat="1" ht="12.75">
      <c r="A13" s="428"/>
      <c r="B13" s="42"/>
      <c r="C13" s="42"/>
      <c r="D13" s="85" t="s">
        <v>440</v>
      </c>
      <c r="E13" s="106"/>
      <c r="F13" s="444"/>
      <c r="G13" s="445">
        <v>1</v>
      </c>
      <c r="H13" s="445"/>
      <c r="I13" s="445"/>
      <c r="J13" s="445"/>
      <c r="K13" s="445"/>
      <c r="L13" s="445"/>
      <c r="M13" s="445"/>
      <c r="N13" s="445"/>
      <c r="O13" s="445"/>
      <c r="P13" s="445">
        <v>1</v>
      </c>
      <c r="Q13" s="445"/>
      <c r="R13" s="445"/>
      <c r="S13" s="445">
        <v>3</v>
      </c>
      <c r="T13" s="445"/>
      <c r="U13" s="445"/>
      <c r="V13" s="445"/>
      <c r="W13" s="445"/>
      <c r="X13" s="445"/>
      <c r="Y13" s="445"/>
      <c r="Z13" s="446"/>
    </row>
    <row r="14" spans="1:26" s="9" customFormat="1" ht="12.75">
      <c r="A14" s="428"/>
      <c r="B14" s="42"/>
      <c r="C14" s="42"/>
      <c r="D14" s="85" t="s">
        <v>441</v>
      </c>
      <c r="E14" s="106"/>
      <c r="F14" s="444"/>
      <c r="G14" s="445">
        <v>1</v>
      </c>
      <c r="H14" s="445"/>
      <c r="I14" s="445"/>
      <c r="J14" s="445"/>
      <c r="K14" s="445"/>
      <c r="L14" s="445"/>
      <c r="M14" s="445"/>
      <c r="N14" s="445"/>
      <c r="O14" s="445"/>
      <c r="P14" s="445">
        <v>1</v>
      </c>
      <c r="Q14" s="445"/>
      <c r="R14" s="445"/>
      <c r="S14" s="445">
        <v>3</v>
      </c>
      <c r="T14" s="445"/>
      <c r="U14" s="445"/>
      <c r="V14" s="445"/>
      <c r="W14" s="445"/>
      <c r="X14" s="445"/>
      <c r="Y14" s="445"/>
      <c r="Z14" s="446"/>
    </row>
    <row r="15" spans="1:26" s="9" customFormat="1" ht="12.75">
      <c r="A15" s="428"/>
      <c r="B15" s="36"/>
      <c r="C15" s="36"/>
      <c r="D15" s="51" t="s">
        <v>442</v>
      </c>
      <c r="E15" s="106"/>
      <c r="F15" s="444"/>
      <c r="G15" s="445">
        <v>1</v>
      </c>
      <c r="H15" s="445"/>
      <c r="I15" s="445"/>
      <c r="J15" s="445"/>
      <c r="K15" s="445"/>
      <c r="L15" s="445"/>
      <c r="M15" s="445"/>
      <c r="N15" s="445"/>
      <c r="O15" s="445"/>
      <c r="P15" s="445">
        <v>1</v>
      </c>
      <c r="Q15" s="445"/>
      <c r="R15" s="445"/>
      <c r="S15" s="445">
        <v>3</v>
      </c>
      <c r="T15" s="445"/>
      <c r="U15" s="445"/>
      <c r="V15" s="445"/>
      <c r="W15" s="445"/>
      <c r="X15" s="445"/>
      <c r="Y15" s="445"/>
      <c r="Z15" s="446"/>
    </row>
    <row r="16" spans="1:26" s="9" customFormat="1" ht="12.75">
      <c r="A16" s="428"/>
      <c r="B16" s="42"/>
      <c r="C16" s="42"/>
      <c r="D16" s="85" t="s">
        <v>443</v>
      </c>
      <c r="E16" s="106"/>
      <c r="F16" s="444"/>
      <c r="G16" s="445">
        <v>1</v>
      </c>
      <c r="H16" s="445"/>
      <c r="I16" s="445"/>
      <c r="J16" s="445"/>
      <c r="K16" s="445"/>
      <c r="L16" s="445"/>
      <c r="M16" s="445"/>
      <c r="N16" s="445"/>
      <c r="O16" s="445"/>
      <c r="P16" s="445">
        <v>1</v>
      </c>
      <c r="Q16" s="445"/>
      <c r="R16" s="445"/>
      <c r="S16" s="445">
        <v>3</v>
      </c>
      <c r="T16" s="445"/>
      <c r="U16" s="445"/>
      <c r="V16" s="445"/>
      <c r="W16" s="445"/>
      <c r="X16" s="445"/>
      <c r="Y16" s="445"/>
      <c r="Z16" s="446"/>
    </row>
    <row r="17" spans="1:26" s="9" customFormat="1" ht="12.75">
      <c r="A17" s="428"/>
      <c r="B17" s="42"/>
      <c r="C17" s="42"/>
      <c r="D17" s="85" t="s">
        <v>444</v>
      </c>
      <c r="E17" s="106"/>
      <c r="F17" s="444"/>
      <c r="G17" s="445">
        <v>1</v>
      </c>
      <c r="H17" s="445"/>
      <c r="I17" s="445"/>
      <c r="J17" s="445"/>
      <c r="K17" s="445"/>
      <c r="L17" s="445"/>
      <c r="M17" s="445"/>
      <c r="N17" s="445"/>
      <c r="O17" s="445"/>
      <c r="P17" s="445">
        <v>1</v>
      </c>
      <c r="Q17" s="445"/>
      <c r="R17" s="445"/>
      <c r="S17" s="445">
        <v>3</v>
      </c>
      <c r="T17" s="445"/>
      <c r="U17" s="445"/>
      <c r="V17" s="445"/>
      <c r="W17" s="445"/>
      <c r="X17" s="445"/>
      <c r="Y17" s="445"/>
      <c r="Z17" s="446"/>
    </row>
    <row r="18" spans="1:26" s="9" customFormat="1" ht="12.75">
      <c r="A18" s="428"/>
      <c r="B18" s="42"/>
      <c r="C18" s="42"/>
      <c r="D18" s="85" t="s">
        <v>445</v>
      </c>
      <c r="E18" s="106"/>
      <c r="F18" s="444"/>
      <c r="G18" s="445">
        <v>1</v>
      </c>
      <c r="H18" s="445"/>
      <c r="I18" s="445"/>
      <c r="J18" s="445"/>
      <c r="K18" s="445"/>
      <c r="L18" s="445"/>
      <c r="M18" s="445"/>
      <c r="N18" s="445"/>
      <c r="O18" s="445"/>
      <c r="P18" s="445">
        <v>1</v>
      </c>
      <c r="Q18" s="445"/>
      <c r="R18" s="445"/>
      <c r="S18" s="445">
        <v>3</v>
      </c>
      <c r="T18" s="445"/>
      <c r="U18" s="445"/>
      <c r="V18" s="445"/>
      <c r="W18" s="445"/>
      <c r="X18" s="445"/>
      <c r="Y18" s="445"/>
      <c r="Z18" s="446"/>
    </row>
    <row r="19" spans="1:26" s="9" customFormat="1" ht="12.75">
      <c r="A19" s="428"/>
      <c r="B19" s="42"/>
      <c r="C19" s="42"/>
      <c r="D19" s="85" t="s">
        <v>446</v>
      </c>
      <c r="E19" s="106"/>
      <c r="F19" s="444"/>
      <c r="G19" s="445">
        <v>2</v>
      </c>
      <c r="H19" s="445"/>
      <c r="I19" s="445"/>
      <c r="J19" s="445"/>
      <c r="K19" s="445"/>
      <c r="L19" s="445"/>
      <c r="M19" s="445"/>
      <c r="N19" s="445"/>
      <c r="O19" s="445"/>
      <c r="P19" s="445">
        <v>4</v>
      </c>
      <c r="Q19" s="445"/>
      <c r="R19" s="445"/>
      <c r="S19" s="445">
        <v>6</v>
      </c>
      <c r="T19" s="445"/>
      <c r="U19" s="445"/>
      <c r="V19" s="445"/>
      <c r="W19" s="445"/>
      <c r="X19" s="445"/>
      <c r="Y19" s="445"/>
      <c r="Z19" s="446"/>
    </row>
    <row r="20" spans="1:26" s="9" customFormat="1" ht="12.75">
      <c r="A20" s="428"/>
      <c r="B20" s="42"/>
      <c r="C20" s="42"/>
      <c r="D20" s="85" t="s">
        <v>1044</v>
      </c>
      <c r="E20" s="106"/>
      <c r="F20" s="444"/>
      <c r="G20" s="445">
        <v>2</v>
      </c>
      <c r="H20" s="445"/>
      <c r="I20" s="445"/>
      <c r="J20" s="445"/>
      <c r="K20" s="445"/>
      <c r="L20" s="445"/>
      <c r="M20" s="445"/>
      <c r="N20" s="445"/>
      <c r="O20" s="445"/>
      <c r="P20" s="445">
        <v>4</v>
      </c>
      <c r="Q20" s="445"/>
      <c r="R20" s="445"/>
      <c r="S20" s="445">
        <v>6</v>
      </c>
      <c r="T20" s="445"/>
      <c r="U20" s="445"/>
      <c r="V20" s="445"/>
      <c r="W20" s="445"/>
      <c r="X20" s="445"/>
      <c r="Y20" s="445"/>
      <c r="Z20" s="446"/>
    </row>
    <row r="21" spans="1:26" s="9" customFormat="1" ht="12.75">
      <c r="A21" s="428"/>
      <c r="B21" s="42"/>
      <c r="C21" s="42"/>
      <c r="D21" s="85" t="s">
        <v>1045</v>
      </c>
      <c r="E21" s="106"/>
      <c r="F21" s="444"/>
      <c r="G21" s="445">
        <v>2</v>
      </c>
      <c r="H21" s="445"/>
      <c r="I21" s="445"/>
      <c r="J21" s="445"/>
      <c r="K21" s="445"/>
      <c r="L21" s="445"/>
      <c r="M21" s="445"/>
      <c r="N21" s="445"/>
      <c r="O21" s="445"/>
      <c r="P21" s="445">
        <v>4</v>
      </c>
      <c r="Q21" s="445"/>
      <c r="R21" s="445"/>
      <c r="S21" s="445">
        <v>6</v>
      </c>
      <c r="T21" s="445"/>
      <c r="U21" s="445"/>
      <c r="V21" s="445"/>
      <c r="W21" s="445"/>
      <c r="X21" s="445"/>
      <c r="Y21" s="445"/>
      <c r="Z21" s="446"/>
    </row>
    <row r="22" spans="1:26" s="9" customFormat="1" ht="12.75">
      <c r="A22" s="428"/>
      <c r="B22" s="42"/>
      <c r="C22" s="42"/>
      <c r="D22" s="85" t="s">
        <v>1046</v>
      </c>
      <c r="E22" s="106"/>
      <c r="F22" s="444"/>
      <c r="G22" s="445">
        <v>2</v>
      </c>
      <c r="H22" s="445"/>
      <c r="I22" s="445"/>
      <c r="J22" s="445"/>
      <c r="K22" s="445"/>
      <c r="L22" s="445"/>
      <c r="M22" s="445"/>
      <c r="N22" s="445"/>
      <c r="O22" s="445"/>
      <c r="P22" s="445">
        <v>3</v>
      </c>
      <c r="Q22" s="445"/>
      <c r="R22" s="445"/>
      <c r="S22" s="445">
        <v>6</v>
      </c>
      <c r="T22" s="445"/>
      <c r="U22" s="445"/>
      <c r="V22" s="445"/>
      <c r="W22" s="445"/>
      <c r="X22" s="445"/>
      <c r="Y22" s="445"/>
      <c r="Z22" s="446"/>
    </row>
    <row r="23" spans="1:26" s="436" customFormat="1" ht="12.75">
      <c r="A23" s="428"/>
      <c r="B23" s="42" t="s">
        <v>523</v>
      </c>
      <c r="C23" s="42"/>
      <c r="D23" s="42"/>
      <c r="E23" s="38" t="s">
        <v>635</v>
      </c>
      <c r="F23" s="811" t="s">
        <v>724</v>
      </c>
      <c r="G23" s="812"/>
      <c r="H23" s="812"/>
      <c r="I23" s="812"/>
      <c r="J23" s="812"/>
      <c r="K23" s="812"/>
      <c r="L23" s="812"/>
      <c r="M23" s="812"/>
      <c r="N23" s="812"/>
      <c r="O23" s="812"/>
      <c r="P23" s="812"/>
      <c r="Q23" s="812"/>
      <c r="R23" s="812"/>
      <c r="S23" s="812"/>
      <c r="T23" s="812"/>
      <c r="U23" s="812"/>
      <c r="V23" s="812"/>
      <c r="W23" s="812"/>
      <c r="X23" s="812"/>
      <c r="Y23" s="812"/>
      <c r="Z23" s="813"/>
    </row>
    <row r="24" spans="1:26" s="436" customFormat="1" ht="12.75">
      <c r="A24" s="428"/>
      <c r="B24" s="42" t="s">
        <v>524</v>
      </c>
      <c r="C24" s="42"/>
      <c r="D24" s="42"/>
      <c r="E24" s="38" t="s">
        <v>635</v>
      </c>
      <c r="F24" s="814"/>
      <c r="G24" s="815"/>
      <c r="H24" s="815"/>
      <c r="I24" s="815"/>
      <c r="J24" s="815"/>
      <c r="K24" s="815"/>
      <c r="L24" s="815"/>
      <c r="M24" s="815"/>
      <c r="N24" s="815"/>
      <c r="O24" s="815"/>
      <c r="P24" s="815"/>
      <c r="Q24" s="815"/>
      <c r="R24" s="815"/>
      <c r="S24" s="815"/>
      <c r="T24" s="815"/>
      <c r="U24" s="815"/>
      <c r="V24" s="815"/>
      <c r="W24" s="815"/>
      <c r="X24" s="815"/>
      <c r="Y24" s="815"/>
      <c r="Z24" s="816"/>
    </row>
    <row r="25" spans="1:26" s="436" customFormat="1" ht="12.75">
      <c r="A25" s="428"/>
      <c r="B25" s="40" t="s">
        <v>710</v>
      </c>
      <c r="C25" s="40"/>
      <c r="D25" s="40"/>
      <c r="E25" s="41" t="s">
        <v>587</v>
      </c>
      <c r="F25" s="814"/>
      <c r="G25" s="815"/>
      <c r="H25" s="815"/>
      <c r="I25" s="815"/>
      <c r="J25" s="815"/>
      <c r="K25" s="815"/>
      <c r="L25" s="815"/>
      <c r="M25" s="815"/>
      <c r="N25" s="815"/>
      <c r="O25" s="815"/>
      <c r="P25" s="815"/>
      <c r="Q25" s="815"/>
      <c r="R25" s="815"/>
      <c r="S25" s="815"/>
      <c r="T25" s="815"/>
      <c r="U25" s="815"/>
      <c r="V25" s="815"/>
      <c r="W25" s="815"/>
      <c r="X25" s="815"/>
      <c r="Y25" s="815"/>
      <c r="Z25" s="816"/>
    </row>
    <row r="26" spans="1:26" s="436" customFormat="1" ht="12.75">
      <c r="A26" s="428"/>
      <c r="B26" s="42" t="s">
        <v>526</v>
      </c>
      <c r="C26" s="42"/>
      <c r="D26" s="42"/>
      <c r="E26" s="38" t="s">
        <v>635</v>
      </c>
      <c r="F26" s="814"/>
      <c r="G26" s="815"/>
      <c r="H26" s="815"/>
      <c r="I26" s="815"/>
      <c r="J26" s="815"/>
      <c r="K26" s="815"/>
      <c r="L26" s="815"/>
      <c r="M26" s="815"/>
      <c r="N26" s="815"/>
      <c r="O26" s="815"/>
      <c r="P26" s="815"/>
      <c r="Q26" s="815"/>
      <c r="R26" s="815"/>
      <c r="S26" s="815"/>
      <c r="T26" s="815"/>
      <c r="U26" s="815"/>
      <c r="V26" s="815"/>
      <c r="W26" s="815"/>
      <c r="X26" s="815"/>
      <c r="Y26" s="815"/>
      <c r="Z26" s="816"/>
    </row>
    <row r="27" spans="1:26" s="436" customFormat="1" ht="25.5" customHeight="1">
      <c r="A27" s="428"/>
      <c r="B27" s="821" t="s">
        <v>239</v>
      </c>
      <c r="C27" s="821"/>
      <c r="D27" s="822"/>
      <c r="E27" s="41" t="s">
        <v>587</v>
      </c>
      <c r="F27" s="814"/>
      <c r="G27" s="815"/>
      <c r="H27" s="815"/>
      <c r="I27" s="815"/>
      <c r="J27" s="815"/>
      <c r="K27" s="815"/>
      <c r="L27" s="815"/>
      <c r="M27" s="815"/>
      <c r="N27" s="815"/>
      <c r="O27" s="815"/>
      <c r="P27" s="815"/>
      <c r="Q27" s="815"/>
      <c r="R27" s="815"/>
      <c r="S27" s="815"/>
      <c r="T27" s="815"/>
      <c r="U27" s="815"/>
      <c r="V27" s="815"/>
      <c r="W27" s="815"/>
      <c r="X27" s="815"/>
      <c r="Y27" s="815"/>
      <c r="Z27" s="816"/>
    </row>
    <row r="28" spans="1:26" s="436" customFormat="1" ht="12.75" customHeight="1">
      <c r="A28" s="428"/>
      <c r="B28" s="43"/>
      <c r="C28" s="42" t="s">
        <v>682</v>
      </c>
      <c r="D28" s="42"/>
      <c r="E28" s="38" t="s">
        <v>635</v>
      </c>
      <c r="F28" s="814"/>
      <c r="G28" s="815"/>
      <c r="H28" s="815"/>
      <c r="I28" s="815"/>
      <c r="J28" s="815"/>
      <c r="K28" s="815"/>
      <c r="L28" s="815"/>
      <c r="M28" s="815"/>
      <c r="N28" s="815"/>
      <c r="O28" s="815"/>
      <c r="P28" s="815"/>
      <c r="Q28" s="815"/>
      <c r="R28" s="815"/>
      <c r="S28" s="815"/>
      <c r="T28" s="815"/>
      <c r="U28" s="815"/>
      <c r="V28" s="815"/>
      <c r="W28" s="815"/>
      <c r="X28" s="815"/>
      <c r="Y28" s="815"/>
      <c r="Z28" s="816"/>
    </row>
    <row r="29" spans="1:26" s="436" customFormat="1" ht="12.75" customHeight="1">
      <c r="A29" s="428"/>
      <c r="B29" s="43"/>
      <c r="C29" s="42" t="s">
        <v>684</v>
      </c>
      <c r="D29" s="42"/>
      <c r="E29" s="38" t="s">
        <v>635</v>
      </c>
      <c r="F29" s="814"/>
      <c r="G29" s="815"/>
      <c r="H29" s="815"/>
      <c r="I29" s="815"/>
      <c r="J29" s="815"/>
      <c r="K29" s="815"/>
      <c r="L29" s="815"/>
      <c r="M29" s="815"/>
      <c r="N29" s="815"/>
      <c r="O29" s="815"/>
      <c r="P29" s="815"/>
      <c r="Q29" s="815"/>
      <c r="R29" s="815"/>
      <c r="S29" s="815"/>
      <c r="T29" s="815"/>
      <c r="U29" s="815"/>
      <c r="V29" s="815"/>
      <c r="W29" s="815"/>
      <c r="X29" s="815"/>
      <c r="Y29" s="815"/>
      <c r="Z29" s="816"/>
    </row>
    <row r="30" spans="1:26" s="436" customFormat="1" ht="27" customHeight="1">
      <c r="A30" s="439"/>
      <c r="B30" s="821" t="s">
        <v>240</v>
      </c>
      <c r="C30" s="821"/>
      <c r="D30" s="822"/>
      <c r="E30" s="440" t="s">
        <v>587</v>
      </c>
      <c r="F30" s="817"/>
      <c r="G30" s="818"/>
      <c r="H30" s="818"/>
      <c r="I30" s="818"/>
      <c r="J30" s="818"/>
      <c r="K30" s="818"/>
      <c r="L30" s="818"/>
      <c r="M30" s="818"/>
      <c r="N30" s="818"/>
      <c r="O30" s="818"/>
      <c r="P30" s="818"/>
      <c r="Q30" s="818"/>
      <c r="R30" s="818"/>
      <c r="S30" s="818"/>
      <c r="T30" s="818"/>
      <c r="U30" s="818"/>
      <c r="V30" s="818"/>
      <c r="W30" s="818"/>
      <c r="X30" s="818"/>
      <c r="Y30" s="818"/>
      <c r="Z30" s="819"/>
    </row>
    <row r="31" spans="1:27" s="9" customFormat="1" ht="12.75">
      <c r="A31" s="770" t="s">
        <v>209</v>
      </c>
      <c r="B31" s="807"/>
      <c r="C31" s="807"/>
      <c r="D31" s="807"/>
      <c r="E31" s="807"/>
      <c r="F31" s="447">
        <f aca="true" t="shared" si="0" ref="F31:Y31">SUM(F2:F30)</f>
        <v>0</v>
      </c>
      <c r="G31" s="447">
        <f t="shared" si="0"/>
        <v>19</v>
      </c>
      <c r="H31" s="447">
        <f t="shared" si="0"/>
        <v>3</v>
      </c>
      <c r="I31" s="447">
        <f t="shared" si="0"/>
        <v>0</v>
      </c>
      <c r="J31" s="447">
        <f t="shared" si="0"/>
        <v>0</v>
      </c>
      <c r="K31" s="447">
        <f t="shared" si="0"/>
        <v>0</v>
      </c>
      <c r="L31" s="447">
        <f t="shared" si="0"/>
        <v>1</v>
      </c>
      <c r="M31" s="447">
        <f t="shared" si="0"/>
        <v>0</v>
      </c>
      <c r="N31" s="447">
        <f t="shared" si="0"/>
        <v>1</v>
      </c>
      <c r="O31" s="447">
        <f t="shared" si="0"/>
        <v>1</v>
      </c>
      <c r="P31" s="447">
        <f t="shared" si="0"/>
        <v>27</v>
      </c>
      <c r="Q31" s="447">
        <f t="shared" si="0"/>
        <v>0</v>
      </c>
      <c r="R31" s="447">
        <f t="shared" si="0"/>
        <v>15</v>
      </c>
      <c r="S31" s="447">
        <f t="shared" si="0"/>
        <v>60</v>
      </c>
      <c r="T31" s="447">
        <f t="shared" si="0"/>
        <v>6</v>
      </c>
      <c r="U31" s="447">
        <f t="shared" si="0"/>
        <v>6</v>
      </c>
      <c r="V31" s="447">
        <f t="shared" si="0"/>
        <v>0</v>
      </c>
      <c r="W31" s="447">
        <f t="shared" si="0"/>
        <v>0</v>
      </c>
      <c r="X31" s="651">
        <f t="shared" si="0"/>
        <v>9</v>
      </c>
      <c r="Y31" s="448">
        <f t="shared" si="0"/>
        <v>1</v>
      </c>
      <c r="Z31" s="449">
        <f>SUM(Z2:Z30)</f>
        <v>0</v>
      </c>
      <c r="AA31" s="450"/>
    </row>
    <row r="32" spans="1:26" ht="9"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 r="A33" s="12"/>
      <c r="B33" s="12"/>
      <c r="C33" s="156" t="s">
        <v>96</v>
      </c>
      <c r="D33" s="156"/>
      <c r="E33" s="12"/>
      <c r="F33" s="12"/>
      <c r="G33" s="12"/>
      <c r="H33" s="12"/>
      <c r="I33" s="12"/>
      <c r="J33" s="12"/>
      <c r="K33" s="12"/>
      <c r="L33" s="12"/>
      <c r="M33" s="12"/>
      <c r="N33" s="12"/>
      <c r="O33" s="12"/>
      <c r="P33" s="12"/>
      <c r="Q33" s="12"/>
      <c r="R33" s="12"/>
      <c r="S33" s="12"/>
      <c r="T33" s="12"/>
      <c r="U33" s="12"/>
      <c r="V33" s="12"/>
      <c r="W33" s="12"/>
      <c r="X33" s="12"/>
      <c r="Y33" s="12"/>
      <c r="Z33" s="12"/>
    </row>
    <row r="34" spans="1:26"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 r="A35" s="12" t="s">
        <v>683</v>
      </c>
      <c r="B35" s="12" t="s">
        <v>350</v>
      </c>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26" customFormat="1" ht="12.75"/>
  </sheetData>
  <sheetProtection/>
  <mergeCells count="5">
    <mergeCell ref="F23:Z30"/>
    <mergeCell ref="A1:E1"/>
    <mergeCell ref="A31:E31"/>
    <mergeCell ref="B27:D27"/>
    <mergeCell ref="B30:D30"/>
  </mergeCells>
  <printOptions horizontalCentered="1"/>
  <pageMargins left="0.7874015748031497" right="0.7874015748031497" top="0.7086614173228347"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15.xml><?xml version="1.0" encoding="utf-8"?>
<worksheet xmlns="http://schemas.openxmlformats.org/spreadsheetml/2006/main" xmlns:r="http://schemas.openxmlformats.org/officeDocument/2006/relationships">
  <sheetPr>
    <tabColor indexed="48"/>
  </sheetPr>
  <dimension ref="A1:K43"/>
  <sheetViews>
    <sheetView zoomScalePageLayoutView="0" workbookViewId="0" topLeftCell="A1">
      <pane xSplit="5" ySplit="1" topLeftCell="F35" activePane="bottomRight" state="frozen"/>
      <selection pane="topLeft" activeCell="I51" sqref="I51"/>
      <selection pane="topRight" activeCell="I51" sqref="I51"/>
      <selection pane="bottomLeft" activeCell="I51" sqref="I51"/>
      <selection pane="bottomRight" activeCell="I51" sqref="I51"/>
    </sheetView>
  </sheetViews>
  <sheetFormatPr defaultColWidth="9.140625" defaultRowHeight="12.75"/>
  <cols>
    <col min="1" max="1" width="2.57421875" style="0" customWidth="1"/>
    <col min="2" max="2" width="4.421875" style="0" customWidth="1"/>
    <col min="3" max="3" width="7.421875" style="0" customWidth="1"/>
    <col min="4" max="4" width="67.140625" style="0" customWidth="1"/>
    <col min="6" max="11" width="4.140625" style="0" customWidth="1"/>
    <col min="12" max="12" width="5.57421875" style="0" customWidth="1"/>
  </cols>
  <sheetData>
    <row r="1" spans="1:11" ht="127.5" customHeight="1">
      <c r="A1" s="768" t="s">
        <v>483</v>
      </c>
      <c r="B1" s="769"/>
      <c r="C1" s="769"/>
      <c r="D1" s="769"/>
      <c r="E1" s="769"/>
      <c r="F1" s="162" t="s">
        <v>318</v>
      </c>
      <c r="G1" s="162" t="s">
        <v>319</v>
      </c>
      <c r="H1" s="162" t="s">
        <v>320</v>
      </c>
      <c r="I1" s="162" t="s">
        <v>321</v>
      </c>
      <c r="J1" s="421" t="s">
        <v>94</v>
      </c>
      <c r="K1" s="409" t="s">
        <v>1114</v>
      </c>
    </row>
    <row r="2" spans="1:11" ht="12.75">
      <c r="A2" s="125" t="s">
        <v>217</v>
      </c>
      <c r="B2" s="112"/>
      <c r="C2" s="112"/>
      <c r="D2" s="112"/>
      <c r="E2" s="161"/>
      <c r="F2" s="174"/>
      <c r="G2" s="174"/>
      <c r="H2" s="174">
        <v>1</v>
      </c>
      <c r="I2" s="174"/>
      <c r="J2" s="174"/>
      <c r="K2" s="146"/>
    </row>
    <row r="3" spans="1:11" ht="12.75">
      <c r="A3" s="10"/>
      <c r="B3" s="42" t="s">
        <v>484</v>
      </c>
      <c r="C3" s="42"/>
      <c r="D3" s="85"/>
      <c r="E3" s="38" t="s">
        <v>635</v>
      </c>
      <c r="F3" s="167"/>
      <c r="G3" s="167"/>
      <c r="H3" s="167">
        <v>2</v>
      </c>
      <c r="I3" s="167"/>
      <c r="J3" s="167"/>
      <c r="K3" s="169"/>
    </row>
    <row r="4" spans="1:11" ht="12.75">
      <c r="A4" s="10"/>
      <c r="B4" s="40" t="s">
        <v>485</v>
      </c>
      <c r="C4" s="40"/>
      <c r="D4" s="40"/>
      <c r="E4" s="41" t="s">
        <v>587</v>
      </c>
      <c r="F4" s="773">
        <v>1</v>
      </c>
      <c r="G4" s="167"/>
      <c r="H4" s="167">
        <v>1</v>
      </c>
      <c r="I4" s="167"/>
      <c r="J4" s="167"/>
      <c r="K4" s="169"/>
    </row>
    <row r="5" spans="1:11" ht="12.75">
      <c r="A5" s="10"/>
      <c r="B5" s="40"/>
      <c r="C5" s="42" t="s">
        <v>1019</v>
      </c>
      <c r="D5" s="85"/>
      <c r="E5" s="38" t="s">
        <v>635</v>
      </c>
      <c r="F5" s="797"/>
      <c r="G5" s="167"/>
      <c r="H5" s="167">
        <v>3</v>
      </c>
      <c r="I5" s="167"/>
      <c r="J5" s="167"/>
      <c r="K5" s="169"/>
    </row>
    <row r="6" spans="1:11" ht="12.75">
      <c r="A6" s="10"/>
      <c r="B6" s="40"/>
      <c r="C6" s="42" t="s">
        <v>486</v>
      </c>
      <c r="D6" s="85"/>
      <c r="E6" s="38" t="s">
        <v>635</v>
      </c>
      <c r="F6" s="797"/>
      <c r="G6" s="167"/>
      <c r="H6" s="167">
        <v>2</v>
      </c>
      <c r="I6" s="167"/>
      <c r="J6" s="167"/>
      <c r="K6" s="169"/>
    </row>
    <row r="7" spans="1:11" ht="12.75">
      <c r="A7" s="10"/>
      <c r="B7" s="40"/>
      <c r="C7" s="42" t="s">
        <v>1109</v>
      </c>
      <c r="D7" s="85"/>
      <c r="E7" s="38" t="s">
        <v>635</v>
      </c>
      <c r="F7" s="797"/>
      <c r="G7" s="167"/>
      <c r="H7" s="167">
        <v>2</v>
      </c>
      <c r="I7" s="167"/>
      <c r="J7" s="167"/>
      <c r="K7" s="169"/>
    </row>
    <row r="8" spans="1:11" ht="12.75">
      <c r="A8" s="10"/>
      <c r="B8" s="40"/>
      <c r="C8" s="42" t="s">
        <v>496</v>
      </c>
      <c r="D8" s="85"/>
      <c r="E8" s="38" t="s">
        <v>635</v>
      </c>
      <c r="F8" s="774"/>
      <c r="G8" s="167"/>
      <c r="H8" s="167">
        <v>2</v>
      </c>
      <c r="I8" s="167"/>
      <c r="J8" s="167"/>
      <c r="K8" s="169"/>
    </row>
    <row r="9" spans="1:11" ht="12.75">
      <c r="A9" s="10"/>
      <c r="B9" s="40" t="s">
        <v>487</v>
      </c>
      <c r="C9" s="40"/>
      <c r="D9" s="40"/>
      <c r="E9" s="41" t="s">
        <v>587</v>
      </c>
      <c r="F9" s="773">
        <v>1</v>
      </c>
      <c r="G9" s="167"/>
      <c r="H9" s="167">
        <v>1</v>
      </c>
      <c r="I9" s="167"/>
      <c r="J9" s="167"/>
      <c r="K9" s="169"/>
    </row>
    <row r="10" spans="1:11" ht="12.75">
      <c r="A10" s="10"/>
      <c r="B10" s="40"/>
      <c r="C10" s="42" t="s">
        <v>323</v>
      </c>
      <c r="D10" s="85"/>
      <c r="E10" s="38" t="s">
        <v>635</v>
      </c>
      <c r="F10" s="797"/>
      <c r="G10" s="167"/>
      <c r="H10" s="167">
        <v>2</v>
      </c>
      <c r="I10" s="167"/>
      <c r="J10" s="167">
        <v>10</v>
      </c>
      <c r="K10" s="169"/>
    </row>
    <row r="11" spans="1:11" ht="12.75">
      <c r="A11" s="10"/>
      <c r="B11" s="57"/>
      <c r="C11" s="49" t="s">
        <v>1063</v>
      </c>
      <c r="D11" s="184"/>
      <c r="E11" s="50" t="s">
        <v>635</v>
      </c>
      <c r="F11" s="797"/>
      <c r="G11" s="170"/>
      <c r="H11" s="170">
        <v>2</v>
      </c>
      <c r="I11" s="170"/>
      <c r="J11" s="170"/>
      <c r="K11" s="175"/>
    </row>
    <row r="12" spans="1:11" ht="12.75">
      <c r="A12" s="10"/>
      <c r="B12" s="57"/>
      <c r="C12" s="42" t="s">
        <v>1018</v>
      </c>
      <c r="D12" s="184"/>
      <c r="E12" s="50" t="s">
        <v>635</v>
      </c>
      <c r="F12" s="797"/>
      <c r="G12" s="170"/>
      <c r="H12" s="170"/>
      <c r="I12" s="170"/>
      <c r="J12" s="170"/>
      <c r="K12" s="175"/>
    </row>
    <row r="13" spans="1:11" ht="12.75">
      <c r="A13" s="6"/>
      <c r="B13" s="108" t="s">
        <v>1112</v>
      </c>
      <c r="C13" s="108"/>
      <c r="D13" s="108"/>
      <c r="E13" s="107" t="s">
        <v>587</v>
      </c>
      <c r="F13" s="789"/>
      <c r="G13" s="789">
        <v>1</v>
      </c>
      <c r="H13" s="522"/>
      <c r="I13" s="522"/>
      <c r="J13" s="789">
        <v>1</v>
      </c>
      <c r="K13" s="796">
        <v>3</v>
      </c>
    </row>
    <row r="14" spans="1:11" ht="12.75">
      <c r="A14" s="10"/>
      <c r="B14" s="40"/>
      <c r="C14" s="42" t="s">
        <v>991</v>
      </c>
      <c r="D14" s="85"/>
      <c r="E14" s="38" t="s">
        <v>635</v>
      </c>
      <c r="F14" s="781"/>
      <c r="G14" s="781"/>
      <c r="H14" s="523"/>
      <c r="I14" s="523">
        <v>1</v>
      </c>
      <c r="J14" s="781"/>
      <c r="K14" s="786"/>
    </row>
    <row r="15" spans="1:11" ht="12.75">
      <c r="A15" s="10"/>
      <c r="B15" s="40"/>
      <c r="C15" s="42"/>
      <c r="D15" s="85" t="s">
        <v>992</v>
      </c>
      <c r="E15" s="106"/>
      <c r="F15" s="781"/>
      <c r="G15" s="781"/>
      <c r="H15" s="523"/>
      <c r="I15" s="523">
        <v>2</v>
      </c>
      <c r="J15" s="781"/>
      <c r="K15" s="786"/>
    </row>
    <row r="16" spans="1:11" ht="12.75">
      <c r="A16" s="10"/>
      <c r="B16" s="40"/>
      <c r="C16" s="42"/>
      <c r="D16" s="85" t="s">
        <v>993</v>
      </c>
      <c r="E16" s="106"/>
      <c r="F16" s="781"/>
      <c r="G16" s="781"/>
      <c r="H16" s="523">
        <v>1</v>
      </c>
      <c r="I16" s="523"/>
      <c r="J16" s="781"/>
      <c r="K16" s="786"/>
    </row>
    <row r="17" spans="1:11" ht="12.75">
      <c r="A17" s="10"/>
      <c r="B17" s="40"/>
      <c r="C17" s="42"/>
      <c r="D17" s="85" t="s">
        <v>994</v>
      </c>
      <c r="E17" s="106"/>
      <c r="F17" s="781"/>
      <c r="G17" s="781"/>
      <c r="H17" s="523">
        <v>1</v>
      </c>
      <c r="I17" s="523"/>
      <c r="J17" s="781"/>
      <c r="K17" s="786"/>
    </row>
    <row r="18" spans="1:11" ht="12.75">
      <c r="A18" s="10"/>
      <c r="B18" s="40"/>
      <c r="C18" s="42" t="s">
        <v>995</v>
      </c>
      <c r="D18" s="85"/>
      <c r="E18" s="38" t="s">
        <v>635</v>
      </c>
      <c r="F18" s="781"/>
      <c r="G18" s="781"/>
      <c r="H18" s="523"/>
      <c r="I18" s="523">
        <v>1</v>
      </c>
      <c r="J18" s="781"/>
      <c r="K18" s="786"/>
    </row>
    <row r="19" spans="1:11" ht="12.75">
      <c r="A19" s="10"/>
      <c r="B19" s="40"/>
      <c r="C19" s="42"/>
      <c r="D19" s="85" t="s">
        <v>996</v>
      </c>
      <c r="E19" s="106"/>
      <c r="F19" s="781"/>
      <c r="G19" s="781"/>
      <c r="H19" s="523"/>
      <c r="I19" s="523">
        <v>2</v>
      </c>
      <c r="J19" s="781"/>
      <c r="K19" s="786"/>
    </row>
    <row r="20" spans="1:11" ht="12.75">
      <c r="A20" s="10"/>
      <c r="B20" s="40"/>
      <c r="C20" s="42"/>
      <c r="D20" s="85" t="s">
        <v>997</v>
      </c>
      <c r="E20" s="106"/>
      <c r="F20" s="781"/>
      <c r="G20" s="781"/>
      <c r="H20" s="523">
        <v>1</v>
      </c>
      <c r="I20" s="523"/>
      <c r="J20" s="781"/>
      <c r="K20" s="786"/>
    </row>
    <row r="21" spans="1:11" ht="12.75">
      <c r="A21" s="8"/>
      <c r="B21" s="163"/>
      <c r="C21" s="92"/>
      <c r="D21" s="164" t="s">
        <v>317</v>
      </c>
      <c r="E21" s="185"/>
      <c r="F21" s="790"/>
      <c r="G21" s="790"/>
      <c r="H21" s="524">
        <v>1</v>
      </c>
      <c r="I21" s="524"/>
      <c r="J21" s="790"/>
      <c r="K21" s="788"/>
    </row>
    <row r="22" spans="1:11" ht="12.75">
      <c r="A22" s="6"/>
      <c r="B22" s="108" t="s">
        <v>1111</v>
      </c>
      <c r="C22" s="108"/>
      <c r="D22" s="108"/>
      <c r="E22" s="107" t="s">
        <v>587</v>
      </c>
      <c r="F22" s="789"/>
      <c r="G22" s="789">
        <v>1</v>
      </c>
      <c r="H22" s="522"/>
      <c r="I22" s="522"/>
      <c r="J22" s="789">
        <v>1</v>
      </c>
      <c r="K22" s="796">
        <v>3</v>
      </c>
    </row>
    <row r="23" spans="1:11" ht="12.75">
      <c r="A23" s="10"/>
      <c r="B23" s="40"/>
      <c r="C23" s="42" t="s">
        <v>1064</v>
      </c>
      <c r="D23" s="85"/>
      <c r="E23" s="38" t="s">
        <v>635</v>
      </c>
      <c r="F23" s="781"/>
      <c r="G23" s="781"/>
      <c r="H23" s="523">
        <v>1</v>
      </c>
      <c r="I23" s="523"/>
      <c r="J23" s="781"/>
      <c r="K23" s="786"/>
    </row>
    <row r="24" spans="1:11" ht="12.75">
      <c r="A24" s="10"/>
      <c r="B24" s="40"/>
      <c r="C24" s="42"/>
      <c r="D24" s="85" t="s">
        <v>1065</v>
      </c>
      <c r="E24" s="106"/>
      <c r="F24" s="781"/>
      <c r="G24" s="781"/>
      <c r="H24" s="523">
        <v>1</v>
      </c>
      <c r="I24" s="523"/>
      <c r="J24" s="781"/>
      <c r="K24" s="786"/>
    </row>
    <row r="25" spans="1:11" ht="12.75">
      <c r="A25" s="10"/>
      <c r="B25" s="40"/>
      <c r="C25" s="42"/>
      <c r="D25" s="85" t="s">
        <v>1066</v>
      </c>
      <c r="E25" s="106"/>
      <c r="F25" s="781"/>
      <c r="G25" s="781"/>
      <c r="H25" s="523">
        <v>1</v>
      </c>
      <c r="I25" s="523"/>
      <c r="J25" s="781"/>
      <c r="K25" s="786"/>
    </row>
    <row r="26" spans="1:11" ht="12.75">
      <c r="A26" s="10"/>
      <c r="B26" s="40"/>
      <c r="C26" s="42" t="s">
        <v>322</v>
      </c>
      <c r="D26" s="85"/>
      <c r="E26" s="38" t="s">
        <v>635</v>
      </c>
      <c r="F26" s="781"/>
      <c r="G26" s="781"/>
      <c r="H26" s="523"/>
      <c r="I26" s="523">
        <v>1</v>
      </c>
      <c r="J26" s="781"/>
      <c r="K26" s="786"/>
    </row>
    <row r="27" spans="1:11" ht="12.75">
      <c r="A27" s="10"/>
      <c r="B27" s="40"/>
      <c r="C27" s="42"/>
      <c r="D27" s="85" t="s">
        <v>1067</v>
      </c>
      <c r="E27" s="106"/>
      <c r="F27" s="781"/>
      <c r="G27" s="781"/>
      <c r="H27" s="523">
        <v>1</v>
      </c>
      <c r="I27" s="523"/>
      <c r="J27" s="781"/>
      <c r="K27" s="786"/>
    </row>
    <row r="28" spans="1:11" ht="12.75">
      <c r="A28" s="10"/>
      <c r="B28" s="40"/>
      <c r="C28" s="42"/>
      <c r="D28" s="85" t="s">
        <v>1068</v>
      </c>
      <c r="E28" s="106"/>
      <c r="F28" s="781"/>
      <c r="G28" s="781"/>
      <c r="H28" s="523">
        <v>1</v>
      </c>
      <c r="I28" s="523"/>
      <c r="J28" s="781"/>
      <c r="K28" s="786"/>
    </row>
    <row r="29" spans="1:11" ht="12.75">
      <c r="A29" s="10"/>
      <c r="B29" s="40"/>
      <c r="C29" s="42"/>
      <c r="D29" s="85" t="s">
        <v>1069</v>
      </c>
      <c r="E29" s="106"/>
      <c r="F29" s="781"/>
      <c r="G29" s="781"/>
      <c r="H29" s="523"/>
      <c r="I29" s="523">
        <v>1</v>
      </c>
      <c r="J29" s="781"/>
      <c r="K29" s="786"/>
    </row>
    <row r="30" spans="1:11" ht="12.75">
      <c r="A30" s="10"/>
      <c r="B30" s="40"/>
      <c r="C30" s="42"/>
      <c r="D30" s="85" t="s">
        <v>490</v>
      </c>
      <c r="E30" s="106"/>
      <c r="F30" s="781"/>
      <c r="G30" s="781"/>
      <c r="H30" s="523">
        <v>1</v>
      </c>
      <c r="I30" s="523"/>
      <c r="J30" s="781"/>
      <c r="K30" s="786"/>
    </row>
    <row r="31" spans="1:11" ht="12.75">
      <c r="A31" s="8"/>
      <c r="B31" s="163"/>
      <c r="C31" s="92"/>
      <c r="D31" s="164" t="s">
        <v>491</v>
      </c>
      <c r="E31" s="185"/>
      <c r="F31" s="790"/>
      <c r="G31" s="790"/>
      <c r="H31" s="524"/>
      <c r="I31" s="524">
        <v>2</v>
      </c>
      <c r="J31" s="790"/>
      <c r="K31" s="788"/>
    </row>
    <row r="32" spans="1:11" ht="12.75">
      <c r="A32" s="6"/>
      <c r="B32" s="108" t="s">
        <v>1110</v>
      </c>
      <c r="C32" s="108"/>
      <c r="D32" s="108"/>
      <c r="E32" s="107" t="s">
        <v>587</v>
      </c>
      <c r="F32" s="789"/>
      <c r="G32" s="789">
        <v>1</v>
      </c>
      <c r="H32" s="522"/>
      <c r="I32" s="522"/>
      <c r="J32" s="789">
        <v>1</v>
      </c>
      <c r="K32" s="796">
        <v>3</v>
      </c>
    </row>
    <row r="33" spans="1:11" ht="12.75">
      <c r="A33" s="10"/>
      <c r="B33" s="40"/>
      <c r="C33" s="42" t="s">
        <v>492</v>
      </c>
      <c r="D33" s="85"/>
      <c r="E33" s="38" t="s">
        <v>635</v>
      </c>
      <c r="F33" s="781"/>
      <c r="G33" s="781"/>
      <c r="H33" s="523"/>
      <c r="I33" s="523">
        <v>2</v>
      </c>
      <c r="J33" s="781"/>
      <c r="K33" s="786"/>
    </row>
    <row r="34" spans="1:11" ht="12.75">
      <c r="A34" s="10"/>
      <c r="B34" s="40"/>
      <c r="C34" s="42"/>
      <c r="D34" s="85" t="s">
        <v>493</v>
      </c>
      <c r="E34" s="106"/>
      <c r="F34" s="781"/>
      <c r="G34" s="781"/>
      <c r="H34" s="523"/>
      <c r="I34" s="523">
        <v>1</v>
      </c>
      <c r="J34" s="781"/>
      <c r="K34" s="786"/>
    </row>
    <row r="35" spans="1:11" ht="12.75">
      <c r="A35" s="10"/>
      <c r="B35" s="40"/>
      <c r="C35" s="42" t="s">
        <v>494</v>
      </c>
      <c r="D35" s="85"/>
      <c r="E35" s="38" t="s">
        <v>635</v>
      </c>
      <c r="F35" s="781"/>
      <c r="G35" s="781"/>
      <c r="H35" s="523">
        <v>1</v>
      </c>
      <c r="I35" s="523"/>
      <c r="J35" s="781"/>
      <c r="K35" s="786"/>
    </row>
    <row r="36" spans="1:11" ht="12.75">
      <c r="A36" s="10"/>
      <c r="B36" s="40"/>
      <c r="C36" s="42"/>
      <c r="D36" s="85" t="s">
        <v>495</v>
      </c>
      <c r="E36" s="106"/>
      <c r="F36" s="781"/>
      <c r="G36" s="781"/>
      <c r="H36" s="523">
        <v>1</v>
      </c>
      <c r="I36" s="523"/>
      <c r="J36" s="781"/>
      <c r="K36" s="786"/>
    </row>
    <row r="37" spans="1:11" ht="12.75">
      <c r="A37" s="10"/>
      <c r="B37" s="40"/>
      <c r="C37" s="42" t="s">
        <v>988</v>
      </c>
      <c r="D37" s="85"/>
      <c r="E37" s="38" t="s">
        <v>635</v>
      </c>
      <c r="F37" s="781"/>
      <c r="G37" s="781"/>
      <c r="H37" s="523">
        <v>1</v>
      </c>
      <c r="I37" s="523"/>
      <c r="J37" s="781"/>
      <c r="K37" s="786"/>
    </row>
    <row r="38" spans="1:11" ht="12.75">
      <c r="A38" s="10"/>
      <c r="B38" s="40"/>
      <c r="C38" s="42" t="s">
        <v>989</v>
      </c>
      <c r="D38" s="85"/>
      <c r="E38" s="38" t="s">
        <v>635</v>
      </c>
      <c r="F38" s="781"/>
      <c r="G38" s="781"/>
      <c r="H38" s="523">
        <v>1</v>
      </c>
      <c r="I38" s="523"/>
      <c r="J38" s="781"/>
      <c r="K38" s="786"/>
    </row>
    <row r="39" spans="1:11" ht="12.75">
      <c r="A39" s="8"/>
      <c r="B39" s="163"/>
      <c r="C39" s="186"/>
      <c r="D39" s="164" t="s">
        <v>990</v>
      </c>
      <c r="E39" s="185"/>
      <c r="F39" s="790"/>
      <c r="G39" s="790"/>
      <c r="H39" s="524">
        <v>1</v>
      </c>
      <c r="I39" s="524"/>
      <c r="J39" s="790"/>
      <c r="K39" s="788"/>
    </row>
    <row r="40" spans="1:11" ht="12.75">
      <c r="A40" s="770" t="s">
        <v>209</v>
      </c>
      <c r="B40" s="807"/>
      <c r="C40" s="807"/>
      <c r="D40" s="807"/>
      <c r="E40" s="807"/>
      <c r="F40" s="173">
        <f aca="true" t="shared" si="0" ref="F40:K40">SUM(F2:F39)</f>
        <v>2</v>
      </c>
      <c r="G40" s="173">
        <f t="shared" si="0"/>
        <v>3</v>
      </c>
      <c r="H40" s="173">
        <f t="shared" si="0"/>
        <v>33</v>
      </c>
      <c r="I40" s="173">
        <f t="shared" si="0"/>
        <v>13</v>
      </c>
      <c r="J40" s="410">
        <f t="shared" si="0"/>
        <v>13</v>
      </c>
      <c r="K40" s="410">
        <f t="shared" si="0"/>
        <v>9</v>
      </c>
    </row>
    <row r="41" spans="1:11" ht="12.75">
      <c r="A41" s="775" t="s">
        <v>1115</v>
      </c>
      <c r="B41" s="776"/>
      <c r="C41" s="776"/>
      <c r="D41" s="776"/>
      <c r="E41" s="776"/>
      <c r="F41" s="519">
        <f>F40</f>
        <v>2</v>
      </c>
      <c r="G41" s="519"/>
      <c r="H41" s="519">
        <f>H40</f>
        <v>33</v>
      </c>
      <c r="I41" s="519"/>
      <c r="J41" s="520">
        <f>J40-6</f>
        <v>7</v>
      </c>
      <c r="K41" s="520"/>
    </row>
    <row r="42" spans="1:11" ht="12.75">
      <c r="A42" s="12"/>
      <c r="B42" s="12"/>
      <c r="C42" s="12"/>
      <c r="D42" s="12"/>
      <c r="E42" s="12"/>
      <c r="F42" s="12"/>
      <c r="G42" s="12"/>
      <c r="H42" s="12"/>
      <c r="I42" s="12"/>
      <c r="J42" s="12"/>
      <c r="K42" s="12"/>
    </row>
    <row r="43" spans="1:11" ht="12.75">
      <c r="A43" s="12"/>
      <c r="B43" s="12"/>
      <c r="C43" s="156" t="s">
        <v>96</v>
      </c>
      <c r="D43" s="156"/>
      <c r="E43" s="12"/>
      <c r="F43" s="12"/>
      <c r="G43" s="12"/>
      <c r="H43" s="12"/>
      <c r="I43" s="12"/>
      <c r="J43" s="12"/>
      <c r="K43" s="12"/>
    </row>
  </sheetData>
  <sheetProtection/>
  <mergeCells count="17">
    <mergeCell ref="K13:K21"/>
    <mergeCell ref="K32:K39"/>
    <mergeCell ref="K22:K31"/>
    <mergeCell ref="G22:G31"/>
    <mergeCell ref="G32:G39"/>
    <mergeCell ref="J13:J21"/>
    <mergeCell ref="J22:J31"/>
    <mergeCell ref="J32:J39"/>
    <mergeCell ref="F4:F8"/>
    <mergeCell ref="A41:E41"/>
    <mergeCell ref="G13:G21"/>
    <mergeCell ref="A1:E1"/>
    <mergeCell ref="A40:E40"/>
    <mergeCell ref="F9:F12"/>
    <mergeCell ref="F22:F31"/>
    <mergeCell ref="F32:F39"/>
    <mergeCell ref="F13:F21"/>
  </mergeCells>
  <printOptions horizontalCentered="1"/>
  <pageMargins left="0.7874015748031497" right="0.7874015748031497" top="0.7086614173228347" bottom="0.2362204724409449" header="0.31496062992125984" footer="0.15748031496062992"/>
  <pageSetup horizontalDpi="300" verticalDpi="300" orientation="landscape" paperSize="9" scale="75" r:id="rId1"/>
  <headerFooter alignWithMargins="0">
    <oddHeader>&amp;L&amp;14ASP Palermo&amp;R&amp;"Arial,Corsivo"&amp;F</oddHeader>
    <oddFooter>&amp;C&amp;P/&amp;N</oddFooter>
  </headerFooter>
</worksheet>
</file>

<file path=xl/worksheets/sheet16.xml><?xml version="1.0" encoding="utf-8"?>
<worksheet xmlns="http://schemas.openxmlformats.org/spreadsheetml/2006/main" xmlns:r="http://schemas.openxmlformats.org/officeDocument/2006/relationships">
  <sheetPr>
    <tabColor indexed="48"/>
  </sheetPr>
  <dimension ref="A1:Q18"/>
  <sheetViews>
    <sheetView zoomScalePageLayoutView="0" workbookViewId="0" topLeftCell="A1">
      <pane xSplit="5" ySplit="1" topLeftCell="F2" activePane="bottomRight" state="frozen"/>
      <selection pane="topLeft" activeCell="I51" sqref="I51"/>
      <selection pane="topRight" activeCell="I51" sqref="I51"/>
      <selection pane="bottomLeft" activeCell="I51" sqref="I51"/>
      <selection pane="bottomRight" activeCell="I51" sqref="I51"/>
    </sheetView>
  </sheetViews>
  <sheetFormatPr defaultColWidth="9.140625" defaultRowHeight="12.75"/>
  <cols>
    <col min="1" max="1" width="2.57421875" style="0" customWidth="1"/>
    <col min="2" max="2" width="4.421875" style="0" customWidth="1"/>
    <col min="3" max="3" width="7.421875" style="0" customWidth="1"/>
    <col min="4" max="4" width="69.00390625" style="0" customWidth="1"/>
    <col min="6" max="16" width="4.140625" style="0" customWidth="1"/>
    <col min="17" max="17" width="3.140625" style="0" bestFit="1" customWidth="1"/>
  </cols>
  <sheetData>
    <row r="1" spans="1:16" ht="185.25" customHeight="1">
      <c r="A1" s="768" t="s">
        <v>324</v>
      </c>
      <c r="B1" s="769"/>
      <c r="C1" s="769"/>
      <c r="D1" s="769"/>
      <c r="E1" s="769"/>
      <c r="F1" s="162" t="s">
        <v>178</v>
      </c>
      <c r="G1" s="162" t="s">
        <v>180</v>
      </c>
      <c r="H1" s="162" t="s">
        <v>175</v>
      </c>
      <c r="I1" s="162" t="s">
        <v>177</v>
      </c>
      <c r="J1" s="162" t="s">
        <v>181</v>
      </c>
      <c r="K1" s="162" t="s">
        <v>176</v>
      </c>
      <c r="L1" s="162" t="s">
        <v>953</v>
      </c>
      <c r="M1" s="162" t="s">
        <v>93</v>
      </c>
      <c r="N1" s="162" t="s">
        <v>179</v>
      </c>
      <c r="O1" s="162" t="s">
        <v>899</v>
      </c>
      <c r="P1" s="409" t="s">
        <v>69</v>
      </c>
    </row>
    <row r="2" spans="1:16" ht="12.75">
      <c r="A2" s="125" t="s">
        <v>217</v>
      </c>
      <c r="B2" s="108"/>
      <c r="C2" s="187"/>
      <c r="D2" s="188"/>
      <c r="E2" s="189"/>
      <c r="F2" s="708"/>
      <c r="G2" s="708"/>
      <c r="H2" s="708"/>
      <c r="I2" s="708"/>
      <c r="J2" s="708"/>
      <c r="K2" s="708"/>
      <c r="L2" s="708"/>
      <c r="M2" s="708"/>
      <c r="N2" s="708"/>
      <c r="O2" s="708"/>
      <c r="P2" s="709"/>
    </row>
    <row r="3" spans="1:17" ht="12.75">
      <c r="A3" s="699"/>
      <c r="B3" s="575" t="s">
        <v>196</v>
      </c>
      <c r="C3" s="700"/>
      <c r="D3" s="575"/>
      <c r="E3" s="707"/>
      <c r="F3" s="710"/>
      <c r="G3" s="711"/>
      <c r="H3" s="711"/>
      <c r="I3" s="711"/>
      <c r="J3" s="711"/>
      <c r="K3" s="711"/>
      <c r="L3" s="711"/>
      <c r="M3" s="711"/>
      <c r="N3" s="717">
        <v>2</v>
      </c>
      <c r="O3" s="711"/>
      <c r="P3" s="712"/>
      <c r="Q3" t="s">
        <v>683</v>
      </c>
    </row>
    <row r="4" spans="1:16" ht="12.75" customHeight="1">
      <c r="A4" s="10"/>
      <c r="B4" s="40" t="s">
        <v>325</v>
      </c>
      <c r="C4" s="40"/>
      <c r="D4" s="40"/>
      <c r="E4" s="117" t="s">
        <v>587</v>
      </c>
      <c r="F4" s="824" t="s">
        <v>724</v>
      </c>
      <c r="G4" s="825"/>
      <c r="H4" s="825"/>
      <c r="I4" s="825"/>
      <c r="J4" s="825"/>
      <c r="K4" s="825"/>
      <c r="L4" s="825"/>
      <c r="M4" s="825"/>
      <c r="N4" s="825"/>
      <c r="O4" s="825"/>
      <c r="P4" s="826"/>
    </row>
    <row r="5" spans="1:16" ht="12.75" customHeight="1">
      <c r="A5" s="10"/>
      <c r="B5" s="40"/>
      <c r="C5" s="42" t="s">
        <v>105</v>
      </c>
      <c r="D5" s="40"/>
      <c r="E5" s="118" t="s">
        <v>635</v>
      </c>
      <c r="F5" s="827"/>
      <c r="G5" s="828"/>
      <c r="H5" s="828"/>
      <c r="I5" s="828"/>
      <c r="J5" s="828"/>
      <c r="K5" s="828"/>
      <c r="L5" s="828"/>
      <c r="M5" s="828"/>
      <c r="N5" s="828"/>
      <c r="O5" s="828"/>
      <c r="P5" s="829"/>
    </row>
    <row r="6" spans="1:16" ht="12.75" customHeight="1">
      <c r="A6" s="10"/>
      <c r="B6" s="42" t="s">
        <v>326</v>
      </c>
      <c r="C6" s="42"/>
      <c r="D6" s="42"/>
      <c r="E6" s="118" t="s">
        <v>635</v>
      </c>
      <c r="F6" s="827"/>
      <c r="G6" s="828"/>
      <c r="H6" s="828"/>
      <c r="I6" s="828"/>
      <c r="J6" s="828"/>
      <c r="K6" s="828"/>
      <c r="L6" s="828"/>
      <c r="M6" s="828"/>
      <c r="N6" s="828"/>
      <c r="O6" s="828"/>
      <c r="P6" s="829"/>
    </row>
    <row r="7" spans="1:16" ht="12.75" customHeight="1">
      <c r="A7" s="10"/>
      <c r="B7" s="40" t="s">
        <v>327</v>
      </c>
      <c r="C7" s="40"/>
      <c r="D7" s="40"/>
      <c r="E7" s="117" t="s">
        <v>587</v>
      </c>
      <c r="F7" s="827"/>
      <c r="G7" s="828"/>
      <c r="H7" s="828"/>
      <c r="I7" s="828"/>
      <c r="J7" s="828"/>
      <c r="K7" s="828"/>
      <c r="L7" s="828"/>
      <c r="M7" s="828"/>
      <c r="N7" s="828"/>
      <c r="O7" s="828"/>
      <c r="P7" s="829"/>
    </row>
    <row r="8" spans="1:16" ht="12.75" customHeight="1">
      <c r="A8" s="10"/>
      <c r="B8" s="42" t="s">
        <v>328</v>
      </c>
      <c r="C8" s="42"/>
      <c r="D8" s="42"/>
      <c r="E8" s="118" t="s">
        <v>635</v>
      </c>
      <c r="F8" s="827"/>
      <c r="G8" s="828"/>
      <c r="H8" s="828"/>
      <c r="I8" s="828"/>
      <c r="J8" s="828"/>
      <c r="K8" s="828"/>
      <c r="L8" s="828"/>
      <c r="M8" s="828"/>
      <c r="N8" s="828"/>
      <c r="O8" s="828"/>
      <c r="P8" s="829"/>
    </row>
    <row r="9" spans="1:16" ht="12.75" customHeight="1">
      <c r="A9" s="10"/>
      <c r="B9" s="40" t="s">
        <v>171</v>
      </c>
      <c r="C9" s="40"/>
      <c r="D9" s="40"/>
      <c r="E9" s="117" t="s">
        <v>587</v>
      </c>
      <c r="F9" s="827"/>
      <c r="G9" s="828"/>
      <c r="H9" s="828"/>
      <c r="I9" s="828"/>
      <c r="J9" s="828"/>
      <c r="K9" s="828"/>
      <c r="L9" s="828"/>
      <c r="M9" s="828"/>
      <c r="N9" s="828"/>
      <c r="O9" s="828"/>
      <c r="P9" s="829"/>
    </row>
    <row r="10" spans="1:16" ht="12.75" customHeight="1">
      <c r="A10" s="10"/>
      <c r="B10" s="40"/>
      <c r="C10" s="42" t="s">
        <v>172</v>
      </c>
      <c r="D10" s="40"/>
      <c r="E10" s="118" t="s">
        <v>635</v>
      </c>
      <c r="F10" s="827"/>
      <c r="G10" s="828"/>
      <c r="H10" s="828"/>
      <c r="I10" s="828"/>
      <c r="J10" s="828"/>
      <c r="K10" s="828"/>
      <c r="L10" s="828"/>
      <c r="M10" s="828"/>
      <c r="N10" s="828"/>
      <c r="O10" s="828"/>
      <c r="P10" s="829"/>
    </row>
    <row r="11" spans="1:16" ht="12.75" customHeight="1">
      <c r="A11" s="10"/>
      <c r="B11" s="40" t="s">
        <v>173</v>
      </c>
      <c r="C11" s="40"/>
      <c r="D11" s="40"/>
      <c r="E11" s="117" t="s">
        <v>587</v>
      </c>
      <c r="F11" s="827"/>
      <c r="G11" s="828"/>
      <c r="H11" s="828"/>
      <c r="I11" s="828"/>
      <c r="J11" s="828"/>
      <c r="K11" s="828"/>
      <c r="L11" s="828"/>
      <c r="M11" s="828"/>
      <c r="N11" s="828"/>
      <c r="O11" s="828"/>
      <c r="P11" s="829"/>
    </row>
    <row r="12" spans="1:16" ht="12.75" customHeight="1">
      <c r="A12" s="10"/>
      <c r="B12" s="40"/>
      <c r="C12" s="42" t="s">
        <v>806</v>
      </c>
      <c r="D12" s="40"/>
      <c r="E12" s="118" t="s">
        <v>635</v>
      </c>
      <c r="F12" s="827"/>
      <c r="G12" s="828"/>
      <c r="H12" s="828"/>
      <c r="I12" s="828"/>
      <c r="J12" s="828"/>
      <c r="K12" s="828"/>
      <c r="L12" s="828"/>
      <c r="M12" s="828"/>
      <c r="N12" s="828"/>
      <c r="O12" s="828"/>
      <c r="P12" s="829"/>
    </row>
    <row r="13" spans="1:16" ht="12.75" customHeight="1">
      <c r="A13" s="10"/>
      <c r="B13" s="51" t="s">
        <v>241</v>
      </c>
      <c r="C13" s="51"/>
      <c r="D13" s="40"/>
      <c r="E13" s="713"/>
      <c r="F13" s="830"/>
      <c r="G13" s="831"/>
      <c r="H13" s="831"/>
      <c r="I13" s="831"/>
      <c r="J13" s="831"/>
      <c r="K13" s="831"/>
      <c r="L13" s="831"/>
      <c r="M13" s="831"/>
      <c r="N13" s="831"/>
      <c r="O13" s="831"/>
      <c r="P13" s="832"/>
    </row>
    <row r="14" spans="1:16" ht="12.75">
      <c r="A14" s="10"/>
      <c r="B14" s="40" t="s">
        <v>174</v>
      </c>
      <c r="C14" s="40"/>
      <c r="D14" s="40"/>
      <c r="E14" s="41" t="s">
        <v>587</v>
      </c>
      <c r="F14" s="172"/>
      <c r="G14" s="172"/>
      <c r="H14" s="172">
        <v>1</v>
      </c>
      <c r="I14" s="172"/>
      <c r="J14" s="172"/>
      <c r="K14" s="172">
        <v>6</v>
      </c>
      <c r="L14" s="172"/>
      <c r="M14" s="172">
        <v>3</v>
      </c>
      <c r="N14" s="172">
        <v>8</v>
      </c>
      <c r="O14" s="172">
        <v>2</v>
      </c>
      <c r="P14" s="679"/>
    </row>
    <row r="15" spans="1:16" ht="12.75">
      <c r="A15" s="770" t="s">
        <v>209</v>
      </c>
      <c r="B15" s="771"/>
      <c r="C15" s="771"/>
      <c r="D15" s="771"/>
      <c r="E15" s="772"/>
      <c r="F15" s="173">
        <f>SUM(F2:F14)</f>
        <v>0</v>
      </c>
      <c r="G15" s="173">
        <f aca="true" t="shared" si="0" ref="G15:M15">SUM(G2:G14)</f>
        <v>0</v>
      </c>
      <c r="H15" s="173">
        <f t="shared" si="0"/>
        <v>1</v>
      </c>
      <c r="I15" s="173">
        <f t="shared" si="0"/>
        <v>0</v>
      </c>
      <c r="J15" s="173">
        <f t="shared" si="0"/>
        <v>0</v>
      </c>
      <c r="K15" s="173">
        <f t="shared" si="0"/>
        <v>6</v>
      </c>
      <c r="L15" s="173">
        <f t="shared" si="0"/>
        <v>0</v>
      </c>
      <c r="M15" s="173">
        <f t="shared" si="0"/>
        <v>3</v>
      </c>
      <c r="N15" s="173">
        <f>SUM(N14:N14)</f>
        <v>8</v>
      </c>
      <c r="O15" s="173">
        <f>SUM(O2:O14)</f>
        <v>2</v>
      </c>
      <c r="P15" s="410">
        <f>SUM(P2:P14)</f>
        <v>0</v>
      </c>
    </row>
    <row r="16" spans="1:16" ht="12.75">
      <c r="A16" s="12"/>
      <c r="B16" s="12"/>
      <c r="C16" s="12"/>
      <c r="D16" s="12"/>
      <c r="E16" s="12"/>
      <c r="F16" s="12"/>
      <c r="G16" s="12"/>
      <c r="H16" s="12"/>
      <c r="I16" s="12"/>
      <c r="J16" s="12"/>
      <c r="K16" s="12"/>
      <c r="L16" s="12"/>
      <c r="M16" s="12"/>
      <c r="N16" s="12"/>
      <c r="O16" s="12"/>
      <c r="P16" s="12"/>
    </row>
    <row r="17" spans="1:16" ht="12.75">
      <c r="A17" s="12"/>
      <c r="B17" s="12"/>
      <c r="C17" s="156" t="s">
        <v>96</v>
      </c>
      <c r="D17" s="156"/>
      <c r="E17" s="12"/>
      <c r="F17" s="12"/>
      <c r="G17" s="12"/>
      <c r="H17" s="12"/>
      <c r="I17" s="12"/>
      <c r="J17" s="12"/>
      <c r="K17" s="12"/>
      <c r="L17" s="12"/>
      <c r="M17" s="12"/>
      <c r="N17" s="12"/>
      <c r="O17" s="12"/>
      <c r="P17" s="12"/>
    </row>
    <row r="18" spans="1:16" ht="26.25" customHeight="1">
      <c r="A18" s="12"/>
      <c r="B18" s="693" t="s">
        <v>683</v>
      </c>
      <c r="C18" s="823" t="s">
        <v>197</v>
      </c>
      <c r="D18" s="823"/>
      <c r="E18" s="823"/>
      <c r="F18" s="823"/>
      <c r="G18" s="823"/>
      <c r="H18" s="823"/>
      <c r="I18" s="823"/>
      <c r="J18" s="823"/>
      <c r="K18" s="823"/>
      <c r="L18" s="823"/>
      <c r="M18" s="823"/>
      <c r="N18" s="823"/>
      <c r="O18" s="823"/>
      <c r="P18" s="823"/>
    </row>
  </sheetData>
  <sheetProtection/>
  <mergeCells count="4">
    <mergeCell ref="C18:P18"/>
    <mergeCell ref="A1:E1"/>
    <mergeCell ref="A15:E15"/>
    <mergeCell ref="F4:P13"/>
  </mergeCells>
  <printOptions horizontalCentered="1"/>
  <pageMargins left="0.7874015748031497" right="0.7874015748031497" top="0.7"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17.xml><?xml version="1.0" encoding="utf-8"?>
<worksheet xmlns="http://schemas.openxmlformats.org/spreadsheetml/2006/main" xmlns:r="http://schemas.openxmlformats.org/officeDocument/2006/relationships">
  <sheetPr>
    <tabColor indexed="48"/>
  </sheetPr>
  <dimension ref="A1:AN20"/>
  <sheetViews>
    <sheetView zoomScalePageLayoutView="0" workbookViewId="0" topLeftCell="A1">
      <pane xSplit="5" ySplit="1" topLeftCell="F2" activePane="bottomRight" state="frozen"/>
      <selection pane="topLeft" activeCell="I51" sqref="I51"/>
      <selection pane="topRight" activeCell="I51" sqref="I51"/>
      <selection pane="bottomLeft" activeCell="I51" sqref="I51"/>
      <selection pane="bottomRight" activeCell="I51" sqref="I51"/>
    </sheetView>
  </sheetViews>
  <sheetFormatPr defaultColWidth="9.140625" defaultRowHeight="12.75"/>
  <cols>
    <col min="1" max="1" width="2.57421875" style="0" customWidth="1"/>
    <col min="2" max="2" width="4.421875" style="0" customWidth="1"/>
    <col min="3" max="3" width="7.421875" style="0" customWidth="1"/>
    <col min="4" max="4" width="74.28125" style="0" customWidth="1"/>
    <col min="6" max="10" width="4.140625" style="0" customWidth="1"/>
    <col min="11" max="11" width="3.140625" style="0" bestFit="1" customWidth="1"/>
  </cols>
  <sheetData>
    <row r="1" spans="1:10" ht="185.25" customHeight="1">
      <c r="A1" s="768" t="s">
        <v>182</v>
      </c>
      <c r="B1" s="769"/>
      <c r="C1" s="769"/>
      <c r="D1" s="769"/>
      <c r="E1" s="769"/>
      <c r="F1" s="162" t="s">
        <v>189</v>
      </c>
      <c r="G1" s="162" t="s">
        <v>190</v>
      </c>
      <c r="H1" s="162" t="s">
        <v>191</v>
      </c>
      <c r="I1" s="162" t="s">
        <v>93</v>
      </c>
      <c r="J1" s="166" t="s">
        <v>192</v>
      </c>
    </row>
    <row r="2" spans="1:10" ht="12.75">
      <c r="A2" s="125" t="s">
        <v>217</v>
      </c>
      <c r="B2" s="108"/>
      <c r="C2" s="187"/>
      <c r="D2" s="188"/>
      <c r="E2" s="189"/>
      <c r="F2" s="177"/>
      <c r="G2" s="177"/>
      <c r="H2" s="177"/>
      <c r="I2" s="177"/>
      <c r="J2" s="181"/>
    </row>
    <row r="3" spans="1:10" ht="12.75">
      <c r="A3" s="10"/>
      <c r="B3" s="42" t="s">
        <v>183</v>
      </c>
      <c r="C3" s="42"/>
      <c r="D3" s="42"/>
      <c r="E3" s="38" t="s">
        <v>635</v>
      </c>
      <c r="F3" s="170"/>
      <c r="G3" s="170"/>
      <c r="H3" s="170">
        <v>3</v>
      </c>
      <c r="I3" s="170"/>
      <c r="J3" s="175"/>
    </row>
    <row r="4" spans="1:10" ht="12.75">
      <c r="A4" s="10"/>
      <c r="B4" s="42" t="s">
        <v>911</v>
      </c>
      <c r="C4" s="42"/>
      <c r="D4" s="42"/>
      <c r="E4" s="38" t="s">
        <v>635</v>
      </c>
      <c r="F4" s="170"/>
      <c r="G4" s="170">
        <v>1</v>
      </c>
      <c r="H4" s="170"/>
      <c r="I4" s="170">
        <v>2</v>
      </c>
      <c r="J4" s="175">
        <v>2</v>
      </c>
    </row>
    <row r="5" spans="1:11" ht="12.75">
      <c r="A5" s="10"/>
      <c r="B5" s="42" t="s">
        <v>578</v>
      </c>
      <c r="C5" s="42"/>
      <c r="D5" s="42"/>
      <c r="E5" s="118"/>
      <c r="F5" s="702"/>
      <c r="G5" s="703"/>
      <c r="H5" s="703"/>
      <c r="I5" s="703"/>
      <c r="J5" s="714">
        <v>1</v>
      </c>
      <c r="K5" t="s">
        <v>683</v>
      </c>
    </row>
    <row r="6" spans="1:11" ht="12.75">
      <c r="A6" s="10"/>
      <c r="B6" s="42" t="s">
        <v>579</v>
      </c>
      <c r="C6" s="42"/>
      <c r="D6" s="42"/>
      <c r="E6" s="118"/>
      <c r="F6" s="704"/>
      <c r="G6" s="680"/>
      <c r="H6" s="680"/>
      <c r="I6" s="680"/>
      <c r="J6" s="715">
        <v>2</v>
      </c>
      <c r="K6" t="s">
        <v>683</v>
      </c>
    </row>
    <row r="7" spans="1:11" ht="12.75">
      <c r="A7" s="10"/>
      <c r="B7" s="42" t="s">
        <v>580</v>
      </c>
      <c r="C7" s="42"/>
      <c r="D7" s="42"/>
      <c r="E7" s="118"/>
      <c r="F7" s="704"/>
      <c r="G7" s="680"/>
      <c r="H7" s="680"/>
      <c r="I7" s="680"/>
      <c r="J7" s="715">
        <v>2</v>
      </c>
      <c r="K7" t="s">
        <v>683</v>
      </c>
    </row>
    <row r="8" spans="1:11" ht="12.75">
      <c r="A8" s="10"/>
      <c r="B8" s="42" t="s">
        <v>581</v>
      </c>
      <c r="C8" s="42"/>
      <c r="D8" s="42"/>
      <c r="E8" s="118"/>
      <c r="F8" s="704"/>
      <c r="G8" s="680"/>
      <c r="H8" s="680"/>
      <c r="I8" s="680"/>
      <c r="J8" s="715">
        <v>2</v>
      </c>
      <c r="K8" t="s">
        <v>683</v>
      </c>
    </row>
    <row r="9" spans="1:11" ht="12.75">
      <c r="A9" s="10"/>
      <c r="B9" s="42" t="s">
        <v>582</v>
      </c>
      <c r="C9" s="42"/>
      <c r="D9" s="42"/>
      <c r="E9" s="118"/>
      <c r="F9" s="704"/>
      <c r="G9" s="680"/>
      <c r="H9" s="680"/>
      <c r="I9" s="680"/>
      <c r="J9" s="715">
        <v>14</v>
      </c>
      <c r="K9" t="s">
        <v>683</v>
      </c>
    </row>
    <row r="10" spans="1:11" ht="12.75">
      <c r="A10" s="10"/>
      <c r="B10" s="42"/>
      <c r="C10" s="42" t="s">
        <v>583</v>
      </c>
      <c r="D10" s="42"/>
      <c r="E10" s="118"/>
      <c r="F10" s="705"/>
      <c r="G10" s="706"/>
      <c r="H10" s="706"/>
      <c r="I10" s="706"/>
      <c r="J10" s="716">
        <v>2</v>
      </c>
      <c r="K10" t="s">
        <v>683</v>
      </c>
    </row>
    <row r="11" spans="1:10" ht="12.75">
      <c r="A11" s="10"/>
      <c r="B11" s="40" t="s">
        <v>184</v>
      </c>
      <c r="C11" s="40"/>
      <c r="D11" s="40"/>
      <c r="E11" s="41" t="s">
        <v>587</v>
      </c>
      <c r="F11" s="833" t="s">
        <v>724</v>
      </c>
      <c r="G11" s="834"/>
      <c r="H11" s="834"/>
      <c r="I11" s="834"/>
      <c r="J11" s="835"/>
    </row>
    <row r="12" spans="1:10" ht="12.75">
      <c r="A12" s="10"/>
      <c r="B12" s="42" t="s">
        <v>185</v>
      </c>
      <c r="C12" s="42"/>
      <c r="D12" s="42"/>
      <c r="E12" s="38" t="s">
        <v>635</v>
      </c>
      <c r="F12" s="833"/>
      <c r="G12" s="834"/>
      <c r="H12" s="834"/>
      <c r="I12" s="834"/>
      <c r="J12" s="835"/>
    </row>
    <row r="13" spans="1:10" ht="12.75">
      <c r="A13" s="10"/>
      <c r="B13" s="40" t="s">
        <v>186</v>
      </c>
      <c r="C13" s="40"/>
      <c r="D13" s="40"/>
      <c r="E13" s="41" t="s">
        <v>587</v>
      </c>
      <c r="F13" s="833"/>
      <c r="G13" s="834"/>
      <c r="H13" s="834"/>
      <c r="I13" s="834"/>
      <c r="J13" s="835"/>
    </row>
    <row r="14" spans="1:10" ht="12.75">
      <c r="A14" s="10"/>
      <c r="B14" s="42" t="s">
        <v>187</v>
      </c>
      <c r="C14" s="42"/>
      <c r="D14" s="42"/>
      <c r="E14" s="38" t="s">
        <v>635</v>
      </c>
      <c r="F14" s="833"/>
      <c r="G14" s="834"/>
      <c r="H14" s="834"/>
      <c r="I14" s="834"/>
      <c r="J14" s="835"/>
    </row>
    <row r="15" spans="1:10" ht="12.75">
      <c r="A15" s="10"/>
      <c r="B15" s="40" t="s">
        <v>188</v>
      </c>
      <c r="C15" s="40"/>
      <c r="D15" s="40"/>
      <c r="E15" s="41" t="s">
        <v>587</v>
      </c>
      <c r="F15" s="833"/>
      <c r="G15" s="834"/>
      <c r="H15" s="834"/>
      <c r="I15" s="834"/>
      <c r="J15" s="835"/>
    </row>
    <row r="16" spans="1:10" ht="12.75">
      <c r="A16" s="10"/>
      <c r="B16" s="42" t="s">
        <v>242</v>
      </c>
      <c r="C16" s="40"/>
      <c r="D16" s="40"/>
      <c r="E16" s="41" t="s">
        <v>587</v>
      </c>
      <c r="F16" s="836"/>
      <c r="G16" s="837"/>
      <c r="H16" s="837"/>
      <c r="I16" s="837"/>
      <c r="J16" s="838"/>
    </row>
    <row r="17" spans="1:10" ht="12.75">
      <c r="A17" s="770" t="s">
        <v>209</v>
      </c>
      <c r="B17" s="771"/>
      <c r="C17" s="771"/>
      <c r="D17" s="771"/>
      <c r="E17" s="772"/>
      <c r="F17" s="173">
        <f>SUM(F2:F4)</f>
        <v>0</v>
      </c>
      <c r="G17" s="173">
        <f>SUM(G2:G4)</f>
        <v>1</v>
      </c>
      <c r="H17" s="173">
        <f>SUM(H2:H4)</f>
        <v>3</v>
      </c>
      <c r="I17" s="173">
        <f>SUM(I2:I4)</f>
        <v>2</v>
      </c>
      <c r="J17" s="173">
        <f>SUM(J2:J4)</f>
        <v>2</v>
      </c>
    </row>
    <row r="18" spans="1:10" ht="12.75">
      <c r="A18" s="12"/>
      <c r="B18" s="12"/>
      <c r="C18" s="12"/>
      <c r="D18" s="12"/>
      <c r="E18" s="12"/>
      <c r="F18" s="12"/>
      <c r="G18" s="12"/>
      <c r="H18" s="12"/>
      <c r="I18" s="12"/>
      <c r="J18" s="12"/>
    </row>
    <row r="19" spans="1:10" ht="12.75">
      <c r="A19" s="12"/>
      <c r="B19" s="12"/>
      <c r="C19" s="156" t="s">
        <v>96</v>
      </c>
      <c r="D19" s="156"/>
      <c r="E19" s="12"/>
      <c r="F19" s="12"/>
      <c r="G19" s="12"/>
      <c r="H19" s="12"/>
      <c r="I19" s="12"/>
      <c r="J19" s="12"/>
    </row>
    <row r="20" spans="1:40" ht="25.5" customHeight="1">
      <c r="A20" s="12"/>
      <c r="B20" s="693" t="s">
        <v>683</v>
      </c>
      <c r="C20" s="823" t="s">
        <v>775</v>
      </c>
      <c r="D20" s="823"/>
      <c r="E20" s="823"/>
      <c r="F20" s="823"/>
      <c r="G20" s="823"/>
      <c r="H20" s="823"/>
      <c r="I20" s="823"/>
      <c r="J20" s="823"/>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row>
  </sheetData>
  <sheetProtection/>
  <mergeCells count="4">
    <mergeCell ref="A17:E17"/>
    <mergeCell ref="A1:E1"/>
    <mergeCell ref="F11:J16"/>
    <mergeCell ref="C20:J20"/>
  </mergeCells>
  <printOptions horizontalCentered="1"/>
  <pageMargins left="0.7874015748031497" right="0.7874015748031497" top="0.79"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18.xml><?xml version="1.0" encoding="utf-8"?>
<worksheet xmlns="http://schemas.openxmlformats.org/spreadsheetml/2006/main" xmlns:r="http://schemas.openxmlformats.org/officeDocument/2006/relationships">
  <sheetPr>
    <tabColor indexed="48"/>
  </sheetPr>
  <dimension ref="A1:I15"/>
  <sheetViews>
    <sheetView zoomScalePageLayoutView="0" workbookViewId="0" topLeftCell="A1">
      <pane xSplit="5" ySplit="1" topLeftCell="F2" activePane="bottomRight" state="frozen"/>
      <selection pane="topLeft" activeCell="I51" sqref="I51"/>
      <selection pane="topRight" activeCell="I51" sqref="I51"/>
      <selection pane="bottomLeft" activeCell="I51" sqref="I51"/>
      <selection pane="bottomRight" activeCell="I51" sqref="I51"/>
    </sheetView>
  </sheetViews>
  <sheetFormatPr defaultColWidth="9.140625" defaultRowHeight="12.75"/>
  <cols>
    <col min="1" max="1" width="2.57421875" style="0" customWidth="1"/>
    <col min="2" max="2" width="4.421875" style="0" customWidth="1"/>
    <col min="3" max="3" width="7.421875" style="0" customWidth="1"/>
    <col min="4" max="4" width="82.421875" style="0" customWidth="1"/>
    <col min="6" max="9" width="4.140625" style="0" customWidth="1"/>
    <col min="10" max="10" width="5.57421875" style="0" customWidth="1"/>
  </cols>
  <sheetData>
    <row r="1" spans="1:9" ht="185.25" customHeight="1">
      <c r="A1" s="768" t="s">
        <v>193</v>
      </c>
      <c r="B1" s="769"/>
      <c r="C1" s="769"/>
      <c r="D1" s="769"/>
      <c r="E1" s="769"/>
      <c r="F1" s="162" t="s">
        <v>693</v>
      </c>
      <c r="G1" s="162" t="s">
        <v>694</v>
      </c>
      <c r="H1" s="162" t="s">
        <v>93</v>
      </c>
      <c r="I1" s="409" t="s">
        <v>899</v>
      </c>
    </row>
    <row r="2" spans="1:9" ht="12.75">
      <c r="A2" s="125" t="s">
        <v>217</v>
      </c>
      <c r="B2" s="108"/>
      <c r="C2" s="187"/>
      <c r="D2" s="188"/>
      <c r="E2" s="189"/>
      <c r="F2" s="177"/>
      <c r="G2" s="177"/>
      <c r="H2" s="177"/>
      <c r="I2" s="181"/>
    </row>
    <row r="3" spans="1:9" ht="12.75">
      <c r="A3" s="10"/>
      <c r="B3" s="40" t="s">
        <v>194</v>
      </c>
      <c r="C3" s="40"/>
      <c r="D3" s="40"/>
      <c r="E3" s="41" t="s">
        <v>587</v>
      </c>
      <c r="F3" s="840" t="s">
        <v>1021</v>
      </c>
      <c r="G3" s="841"/>
      <c r="H3" s="841"/>
      <c r="I3" s="842"/>
    </row>
    <row r="4" spans="1:9" ht="25.5" customHeight="1">
      <c r="A4" s="10"/>
      <c r="B4" s="42"/>
      <c r="C4" s="751" t="s">
        <v>931</v>
      </c>
      <c r="D4" s="849"/>
      <c r="E4" s="38" t="s">
        <v>635</v>
      </c>
      <c r="F4" s="843"/>
      <c r="G4" s="844"/>
      <c r="H4" s="844"/>
      <c r="I4" s="845"/>
    </row>
    <row r="5" spans="1:9" ht="12.75">
      <c r="A5" s="10"/>
      <c r="B5" s="42" t="s">
        <v>109</v>
      </c>
      <c r="C5" s="42"/>
      <c r="D5" s="42"/>
      <c r="E5" s="38" t="s">
        <v>635</v>
      </c>
      <c r="F5" s="843"/>
      <c r="G5" s="844"/>
      <c r="H5" s="844"/>
      <c r="I5" s="845"/>
    </row>
    <row r="6" spans="1:9" ht="12.75">
      <c r="A6" s="10"/>
      <c r="B6" s="40" t="s">
        <v>110</v>
      </c>
      <c r="C6" s="40"/>
      <c r="D6" s="40"/>
      <c r="E6" s="41" t="s">
        <v>587</v>
      </c>
      <c r="F6" s="843"/>
      <c r="G6" s="844"/>
      <c r="H6" s="844"/>
      <c r="I6" s="845"/>
    </row>
    <row r="7" spans="1:9" ht="12.75">
      <c r="A7" s="10"/>
      <c r="B7" s="42" t="s">
        <v>807</v>
      </c>
      <c r="D7" s="42"/>
      <c r="E7" s="38" t="s">
        <v>635</v>
      </c>
      <c r="F7" s="843"/>
      <c r="G7" s="844"/>
      <c r="H7" s="844"/>
      <c r="I7" s="845"/>
    </row>
    <row r="8" spans="1:9" ht="12.75">
      <c r="A8" s="10"/>
      <c r="B8" s="42" t="s">
        <v>112</v>
      </c>
      <c r="C8" s="42"/>
      <c r="D8" s="42"/>
      <c r="E8" s="38" t="s">
        <v>635</v>
      </c>
      <c r="F8" s="843"/>
      <c r="G8" s="844"/>
      <c r="H8" s="844"/>
      <c r="I8" s="845"/>
    </row>
    <row r="9" spans="1:9" ht="12.75">
      <c r="A9" s="10"/>
      <c r="B9" s="40" t="s">
        <v>691</v>
      </c>
      <c r="C9" s="40"/>
      <c r="D9" s="40"/>
      <c r="E9" s="41" t="s">
        <v>587</v>
      </c>
      <c r="F9" s="843"/>
      <c r="G9" s="844"/>
      <c r="H9" s="844"/>
      <c r="I9" s="845"/>
    </row>
    <row r="10" spans="1:9" ht="12.75">
      <c r="A10" s="10"/>
      <c r="B10" s="42"/>
      <c r="C10" s="42" t="s">
        <v>692</v>
      </c>
      <c r="D10" s="42"/>
      <c r="E10" s="38" t="s">
        <v>635</v>
      </c>
      <c r="F10" s="843"/>
      <c r="G10" s="844"/>
      <c r="H10" s="844"/>
      <c r="I10" s="845"/>
    </row>
    <row r="11" spans="1:9" ht="12.75">
      <c r="A11" s="10"/>
      <c r="B11" s="42" t="s">
        <v>809</v>
      </c>
      <c r="C11" s="40"/>
      <c r="D11" s="40"/>
      <c r="E11" s="38" t="s">
        <v>635</v>
      </c>
      <c r="F11" s="846"/>
      <c r="G11" s="847"/>
      <c r="H11" s="847"/>
      <c r="I11" s="848"/>
    </row>
    <row r="12" spans="1:9" ht="12.75">
      <c r="A12" s="770" t="s">
        <v>209</v>
      </c>
      <c r="B12" s="771"/>
      <c r="C12" s="771"/>
      <c r="D12" s="771"/>
      <c r="E12" s="772"/>
      <c r="F12" s="173">
        <f>SUM(F2:F11)</f>
        <v>0</v>
      </c>
      <c r="G12" s="173">
        <f>SUM(G2:G11)</f>
        <v>0</v>
      </c>
      <c r="H12" s="173">
        <f>SUM(H2:H11)</f>
        <v>0</v>
      </c>
      <c r="I12" s="410">
        <f>SUM(I2:I11)</f>
        <v>0</v>
      </c>
    </row>
    <row r="13" spans="1:9" ht="12.75">
      <c r="A13" s="12"/>
      <c r="B13" s="12"/>
      <c r="C13" s="12"/>
      <c r="D13" s="12"/>
      <c r="E13" s="12"/>
      <c r="F13" s="12"/>
      <c r="G13" s="12"/>
      <c r="H13" s="12"/>
      <c r="I13" s="12"/>
    </row>
    <row r="14" spans="1:9" ht="12.75">
      <c r="A14" s="12"/>
      <c r="B14" s="12"/>
      <c r="C14" s="156" t="s">
        <v>96</v>
      </c>
      <c r="D14" s="156"/>
      <c r="E14" s="12"/>
      <c r="F14" s="12"/>
      <c r="G14" s="12"/>
      <c r="H14" s="12"/>
      <c r="I14" s="12"/>
    </row>
    <row r="15" spans="1:9" s="158" customFormat="1" ht="12.75">
      <c r="A15" s="156"/>
      <c r="B15" s="425" t="s">
        <v>430</v>
      </c>
      <c r="C15" s="839" t="s">
        <v>1116</v>
      </c>
      <c r="D15" s="839"/>
      <c r="E15" s="839"/>
      <c r="F15" s="839"/>
      <c r="G15" s="839"/>
      <c r="H15" s="839"/>
      <c r="I15" s="839"/>
    </row>
  </sheetData>
  <sheetProtection/>
  <mergeCells count="5">
    <mergeCell ref="A1:E1"/>
    <mergeCell ref="C15:I15"/>
    <mergeCell ref="A12:E12"/>
    <mergeCell ref="F3:I11"/>
    <mergeCell ref="C4:D4"/>
  </mergeCells>
  <printOptions horizontalCentered="1"/>
  <pageMargins left="0.79" right="0.7874015748031497" top="0.74"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19.xml><?xml version="1.0" encoding="utf-8"?>
<worksheet xmlns="http://schemas.openxmlformats.org/spreadsheetml/2006/main" xmlns:r="http://schemas.openxmlformats.org/officeDocument/2006/relationships">
  <sheetPr>
    <tabColor indexed="48"/>
  </sheetPr>
  <dimension ref="A1:I42"/>
  <sheetViews>
    <sheetView zoomScale="80" zoomScaleNormal="80" zoomScalePageLayoutView="0" workbookViewId="0" topLeftCell="A1">
      <selection activeCell="I51" sqref="I51"/>
    </sheetView>
  </sheetViews>
  <sheetFormatPr defaultColWidth="9.140625" defaultRowHeight="12.75"/>
  <cols>
    <col min="1" max="1" width="31.57421875" style="0" customWidth="1"/>
    <col min="2" max="2" width="13.28125" style="0" bestFit="1" customWidth="1"/>
    <col min="3" max="3" width="46.8515625" style="0" bestFit="1" customWidth="1"/>
    <col min="4" max="4" width="54.140625" style="0" bestFit="1" customWidth="1"/>
    <col min="5" max="7" width="9.00390625" style="0" customWidth="1"/>
    <col min="8" max="8" width="9.00390625" style="7" customWidth="1"/>
    <col min="9" max="9" width="4.7109375" style="0" customWidth="1"/>
    <col min="10" max="11" width="17.421875" style="0" customWidth="1"/>
    <col min="12" max="12" width="17.421875" style="0" bestFit="1" customWidth="1"/>
  </cols>
  <sheetData>
    <row r="1" spans="1:9" ht="21" customHeight="1">
      <c r="A1" s="194" t="s">
        <v>757</v>
      </c>
      <c r="B1" s="12"/>
      <c r="C1" s="12"/>
      <c r="D1" s="12"/>
      <c r="E1" s="12"/>
      <c r="F1" s="12"/>
      <c r="G1" s="12"/>
      <c r="H1" s="12"/>
      <c r="I1" s="12"/>
    </row>
    <row r="2" spans="1:9" ht="147.75" customHeight="1">
      <c r="A2" s="1" t="s">
        <v>628</v>
      </c>
      <c r="B2" s="1" t="s">
        <v>754</v>
      </c>
      <c r="C2" s="1" t="s">
        <v>631</v>
      </c>
      <c r="D2" s="1" t="s">
        <v>755</v>
      </c>
      <c r="E2" s="190" t="s">
        <v>247</v>
      </c>
      <c r="F2" s="191" t="s">
        <v>466</v>
      </c>
      <c r="G2" s="192" t="s">
        <v>983</v>
      </c>
      <c r="H2" s="193" t="s">
        <v>979</v>
      </c>
      <c r="I2" s="12"/>
    </row>
    <row r="3" spans="1:9" ht="12.75">
      <c r="A3" s="1" t="s">
        <v>460</v>
      </c>
      <c r="B3" s="1"/>
      <c r="C3" s="1" t="s">
        <v>461</v>
      </c>
      <c r="D3" s="1"/>
      <c r="E3" s="5">
        <v>11</v>
      </c>
      <c r="F3" s="5">
        <v>10</v>
      </c>
      <c r="G3" s="5">
        <v>4</v>
      </c>
      <c r="H3" s="14">
        <f aca="true" t="shared" si="0" ref="H3:H28">SUM(E3:G3)</f>
        <v>25</v>
      </c>
      <c r="I3" s="12"/>
    </row>
    <row r="4" spans="1:9" ht="12.75">
      <c r="A4" s="2"/>
      <c r="B4" s="1" t="s">
        <v>14</v>
      </c>
      <c r="C4" s="1" t="s">
        <v>15</v>
      </c>
      <c r="D4" s="1"/>
      <c r="E4" s="4">
        <v>8</v>
      </c>
      <c r="F4" s="4">
        <v>3</v>
      </c>
      <c r="G4" s="4">
        <v>3</v>
      </c>
      <c r="H4" s="13">
        <f t="shared" si="0"/>
        <v>14</v>
      </c>
      <c r="I4" s="12"/>
    </row>
    <row r="5" spans="1:9" ht="12.75">
      <c r="A5" s="2"/>
      <c r="B5" s="1" t="s">
        <v>969</v>
      </c>
      <c r="C5" s="1" t="s">
        <v>970</v>
      </c>
      <c r="D5" s="1"/>
      <c r="E5" s="4">
        <v>32</v>
      </c>
      <c r="F5" s="4">
        <v>15</v>
      </c>
      <c r="G5" s="4">
        <v>12</v>
      </c>
      <c r="H5" s="13">
        <f t="shared" si="0"/>
        <v>59</v>
      </c>
      <c r="I5" s="12"/>
    </row>
    <row r="6" spans="1:9" ht="12.75">
      <c r="A6" s="2"/>
      <c r="B6" s="1" t="s">
        <v>879</v>
      </c>
      <c r="C6" s="1" t="s">
        <v>880</v>
      </c>
      <c r="D6" s="1"/>
      <c r="E6" s="4">
        <v>15</v>
      </c>
      <c r="F6" s="4">
        <v>15</v>
      </c>
      <c r="G6" s="4">
        <v>10</v>
      </c>
      <c r="H6" s="13">
        <f t="shared" si="0"/>
        <v>40</v>
      </c>
      <c r="I6" s="12"/>
    </row>
    <row r="7" spans="1:9" ht="12.75">
      <c r="A7" s="2"/>
      <c r="B7" s="1" t="s">
        <v>875</v>
      </c>
      <c r="C7" s="1" t="s">
        <v>876</v>
      </c>
      <c r="D7" s="1"/>
      <c r="E7" s="4"/>
      <c r="F7" s="4"/>
      <c r="G7" s="4"/>
      <c r="H7" s="13">
        <f t="shared" si="0"/>
        <v>0</v>
      </c>
      <c r="I7" s="12"/>
    </row>
    <row r="8" spans="1:8" s="12" customFormat="1" ht="12.75">
      <c r="A8" s="591"/>
      <c r="B8" s="592" t="s">
        <v>877</v>
      </c>
      <c r="C8" s="592" t="s">
        <v>878</v>
      </c>
      <c r="D8" s="592"/>
      <c r="E8" s="590">
        <v>23</v>
      </c>
      <c r="F8" s="590">
        <v>6</v>
      </c>
      <c r="G8" s="590">
        <v>11</v>
      </c>
      <c r="H8" s="593">
        <f t="shared" si="0"/>
        <v>40</v>
      </c>
    </row>
    <row r="9" spans="1:9" ht="12.75">
      <c r="A9" s="2"/>
      <c r="B9" s="525" t="s">
        <v>783</v>
      </c>
      <c r="C9" s="525" t="s">
        <v>784</v>
      </c>
      <c r="D9" s="1"/>
      <c r="E9" s="4">
        <v>1</v>
      </c>
      <c r="F9" s="4">
        <v>1</v>
      </c>
      <c r="G9" s="4">
        <v>1</v>
      </c>
      <c r="H9" s="13">
        <f t="shared" si="0"/>
        <v>3</v>
      </c>
      <c r="I9" s="12"/>
    </row>
    <row r="10" spans="1:9" ht="12.75">
      <c r="A10" s="1" t="s">
        <v>1104</v>
      </c>
      <c r="B10" s="3"/>
      <c r="C10" s="3" t="s">
        <v>1105</v>
      </c>
      <c r="D10" s="484" t="s">
        <v>419</v>
      </c>
      <c r="E10" s="485"/>
      <c r="F10" s="485"/>
      <c r="G10" s="485">
        <v>1</v>
      </c>
      <c r="H10" s="486">
        <f t="shared" si="0"/>
        <v>1</v>
      </c>
      <c r="I10" s="12"/>
    </row>
    <row r="11" spans="1:9" ht="12.75">
      <c r="A11" s="2"/>
      <c r="B11" s="2"/>
      <c r="C11" s="2"/>
      <c r="D11" s="484" t="s">
        <v>1106</v>
      </c>
      <c r="E11" s="485"/>
      <c r="F11" s="485"/>
      <c r="G11" s="485"/>
      <c r="H11" s="486">
        <f>SUM(E11:G11)</f>
        <v>0</v>
      </c>
      <c r="I11" s="12"/>
    </row>
    <row r="12" spans="1:9" ht="12.75">
      <c r="A12" s="2"/>
      <c r="B12" s="2"/>
      <c r="C12" s="2"/>
      <c r="D12" s="3" t="s">
        <v>1107</v>
      </c>
      <c r="E12" s="5"/>
      <c r="F12" s="5"/>
      <c r="G12" s="5">
        <v>4</v>
      </c>
      <c r="H12" s="14">
        <f t="shared" si="0"/>
        <v>4</v>
      </c>
      <c r="I12" s="12"/>
    </row>
    <row r="13" spans="1:9" ht="12.75">
      <c r="A13" s="2"/>
      <c r="B13" s="484" t="s">
        <v>969</v>
      </c>
      <c r="C13" s="484" t="s">
        <v>367</v>
      </c>
      <c r="D13" s="484" t="s">
        <v>1107</v>
      </c>
      <c r="E13" s="485"/>
      <c r="F13" s="485"/>
      <c r="G13" s="485">
        <v>2</v>
      </c>
      <c r="H13" s="486">
        <f t="shared" si="0"/>
        <v>2</v>
      </c>
      <c r="I13" s="12"/>
    </row>
    <row r="14" spans="1:9" ht="12.75">
      <c r="A14" s="1" t="s">
        <v>368</v>
      </c>
      <c r="B14" s="576"/>
      <c r="C14" s="18" t="s">
        <v>1105</v>
      </c>
      <c r="D14" s="18" t="s">
        <v>987</v>
      </c>
      <c r="E14" s="19"/>
      <c r="F14" s="19"/>
      <c r="G14" s="19"/>
      <c r="H14" s="577">
        <f>SUM(E14:G14)</f>
        <v>0</v>
      </c>
      <c r="I14" s="12"/>
    </row>
    <row r="15" spans="1:9" ht="12.75">
      <c r="A15" s="1" t="s">
        <v>904</v>
      </c>
      <c r="B15" s="3"/>
      <c r="C15" s="3" t="s">
        <v>1105</v>
      </c>
      <c r="D15" s="3" t="s">
        <v>756</v>
      </c>
      <c r="E15" s="5">
        <v>1</v>
      </c>
      <c r="F15" s="5"/>
      <c r="G15" s="5">
        <v>1</v>
      </c>
      <c r="H15" s="14">
        <f t="shared" si="0"/>
        <v>2</v>
      </c>
      <c r="I15" s="12"/>
    </row>
    <row r="16" spans="1:9" ht="12.75">
      <c r="A16" s="2"/>
      <c r="B16" s="2"/>
      <c r="C16" s="2"/>
      <c r="D16" s="3" t="s">
        <v>905</v>
      </c>
      <c r="E16" s="5">
        <v>1</v>
      </c>
      <c r="F16" s="5"/>
      <c r="G16" s="5"/>
      <c r="H16" s="14">
        <f t="shared" si="0"/>
        <v>1</v>
      </c>
      <c r="I16" s="12"/>
    </row>
    <row r="17" spans="1:9" ht="12.75">
      <c r="A17" s="2"/>
      <c r="B17" s="2"/>
      <c r="C17" s="2"/>
      <c r="D17" s="3" t="s">
        <v>906</v>
      </c>
      <c r="E17" s="5">
        <v>1</v>
      </c>
      <c r="F17" s="5"/>
      <c r="G17" s="5"/>
      <c r="H17" s="14">
        <f t="shared" si="0"/>
        <v>1</v>
      </c>
      <c r="I17" s="12"/>
    </row>
    <row r="18" spans="1:9" ht="12.75">
      <c r="A18" s="2"/>
      <c r="B18" s="21" t="s">
        <v>969</v>
      </c>
      <c r="C18" s="22" t="s">
        <v>367</v>
      </c>
      <c r="D18" s="1" t="s">
        <v>908</v>
      </c>
      <c r="E18" s="4"/>
      <c r="F18" s="4"/>
      <c r="G18" s="4">
        <v>12</v>
      </c>
      <c r="H18" s="13">
        <f t="shared" si="0"/>
        <v>12</v>
      </c>
      <c r="I18" s="12"/>
    </row>
    <row r="19" spans="1:9" ht="12.75">
      <c r="A19" s="2"/>
      <c r="B19" s="2"/>
      <c r="C19" s="2"/>
      <c r="D19" s="3" t="s">
        <v>447</v>
      </c>
      <c r="E19" s="5"/>
      <c r="F19" s="5"/>
      <c r="G19" s="5">
        <v>1</v>
      </c>
      <c r="H19" s="14">
        <f t="shared" si="0"/>
        <v>1</v>
      </c>
      <c r="I19" s="12"/>
    </row>
    <row r="20" spans="1:9" ht="12.75">
      <c r="A20" s="2"/>
      <c r="B20" s="2"/>
      <c r="C20" s="2"/>
      <c r="D20" s="3" t="s">
        <v>360</v>
      </c>
      <c r="E20" s="5">
        <v>3</v>
      </c>
      <c r="F20" s="5"/>
      <c r="G20" s="5">
        <v>1</v>
      </c>
      <c r="H20" s="14">
        <f t="shared" si="0"/>
        <v>4</v>
      </c>
      <c r="I20" s="12"/>
    </row>
    <row r="21" spans="1:9" ht="12.75">
      <c r="A21" s="2"/>
      <c r="B21" s="2"/>
      <c r="C21" s="2"/>
      <c r="D21" s="3" t="s">
        <v>756</v>
      </c>
      <c r="E21" s="5">
        <v>1</v>
      </c>
      <c r="F21" s="5"/>
      <c r="G21" s="5"/>
      <c r="H21" s="14">
        <f t="shared" si="0"/>
        <v>1</v>
      </c>
      <c r="I21" s="12"/>
    </row>
    <row r="22" spans="1:9" ht="12.75">
      <c r="A22" s="2"/>
      <c r="B22" s="2"/>
      <c r="C22" s="2"/>
      <c r="D22" s="578" t="s">
        <v>906</v>
      </c>
      <c r="E22" s="579">
        <v>1</v>
      </c>
      <c r="F22" s="579">
        <v>1</v>
      </c>
      <c r="G22" s="579"/>
      <c r="H22" s="580">
        <f t="shared" si="0"/>
        <v>2</v>
      </c>
      <c r="I22" s="12"/>
    </row>
    <row r="23" spans="1:9" ht="12.75">
      <c r="A23" s="2"/>
      <c r="B23" s="21" t="s">
        <v>879</v>
      </c>
      <c r="C23" s="22" t="s">
        <v>361</v>
      </c>
      <c r="D23" s="3" t="s">
        <v>908</v>
      </c>
      <c r="E23" s="5"/>
      <c r="F23" s="5"/>
      <c r="G23" s="5">
        <v>2</v>
      </c>
      <c r="H23" s="14">
        <f t="shared" si="0"/>
        <v>2</v>
      </c>
      <c r="I23" s="12"/>
    </row>
    <row r="24" spans="1:9" ht="12.75">
      <c r="A24" s="2"/>
      <c r="B24" s="2"/>
      <c r="C24" s="2"/>
      <c r="D24" s="3" t="s">
        <v>363</v>
      </c>
      <c r="E24" s="5"/>
      <c r="F24" s="5"/>
      <c r="G24" s="5">
        <v>1</v>
      </c>
      <c r="H24" s="14">
        <f t="shared" si="0"/>
        <v>1</v>
      </c>
      <c r="I24" s="12"/>
    </row>
    <row r="25" spans="1:9" ht="12.75">
      <c r="A25" s="2"/>
      <c r="B25" s="23"/>
      <c r="C25" s="581" t="s">
        <v>360</v>
      </c>
      <c r="D25" s="581"/>
      <c r="E25" s="582">
        <v>1</v>
      </c>
      <c r="F25" s="582">
        <v>2</v>
      </c>
      <c r="G25" s="582">
        <v>3</v>
      </c>
      <c r="H25" s="583">
        <f t="shared" si="0"/>
        <v>6</v>
      </c>
      <c r="I25" s="12"/>
    </row>
    <row r="26" spans="1:9" ht="12.75">
      <c r="A26" s="2"/>
      <c r="B26" s="24" t="s">
        <v>875</v>
      </c>
      <c r="C26" s="3" t="s">
        <v>365</v>
      </c>
      <c r="D26" s="3" t="s">
        <v>467</v>
      </c>
      <c r="E26" s="5"/>
      <c r="F26" s="5"/>
      <c r="G26" s="5">
        <v>4</v>
      </c>
      <c r="H26" s="14">
        <f t="shared" si="0"/>
        <v>4</v>
      </c>
      <c r="I26" s="12"/>
    </row>
    <row r="27" spans="1:9" ht="12.75">
      <c r="A27" s="2"/>
      <c r="B27" s="2"/>
      <c r="C27" s="2"/>
      <c r="D27" s="3" t="s">
        <v>1128</v>
      </c>
      <c r="E27" s="5"/>
      <c r="F27" s="5"/>
      <c r="G27" s="5">
        <v>1</v>
      </c>
      <c r="H27" s="14">
        <f t="shared" si="0"/>
        <v>1</v>
      </c>
      <c r="I27" s="12"/>
    </row>
    <row r="28" spans="1:9" ht="12.75">
      <c r="A28" s="2"/>
      <c r="B28" s="2"/>
      <c r="C28" s="2"/>
      <c r="D28" s="3" t="s">
        <v>513</v>
      </c>
      <c r="E28" s="5"/>
      <c r="F28" s="5"/>
      <c r="G28" s="5">
        <v>0</v>
      </c>
      <c r="H28" s="14">
        <f t="shared" si="0"/>
        <v>0</v>
      </c>
      <c r="I28" s="12"/>
    </row>
    <row r="29" spans="1:9" ht="12.75">
      <c r="A29" s="2"/>
      <c r="B29" s="2"/>
      <c r="C29" s="2"/>
      <c r="D29" s="578" t="s">
        <v>517</v>
      </c>
      <c r="E29" s="579"/>
      <c r="F29" s="579"/>
      <c r="G29" s="579">
        <v>1</v>
      </c>
      <c r="H29" s="580">
        <f aca="true" t="shared" si="1" ref="H29:H35">SUM(E29:G29)</f>
        <v>1</v>
      </c>
      <c r="I29" s="12"/>
    </row>
    <row r="30" spans="1:9" ht="12.75">
      <c r="A30" s="2"/>
      <c r="B30" s="1" t="s">
        <v>877</v>
      </c>
      <c r="C30" s="1" t="s">
        <v>518</v>
      </c>
      <c r="D30" s="11" t="s">
        <v>966</v>
      </c>
      <c r="E30" s="5">
        <v>2</v>
      </c>
      <c r="F30" s="5">
        <v>2</v>
      </c>
      <c r="G30" s="5">
        <v>2</v>
      </c>
      <c r="H30" s="14">
        <f t="shared" si="1"/>
        <v>6</v>
      </c>
      <c r="I30" s="12"/>
    </row>
    <row r="31" spans="1:9" ht="12.75">
      <c r="A31" s="2"/>
      <c r="B31" s="2"/>
      <c r="C31" s="2"/>
      <c r="D31" s="11" t="s">
        <v>967</v>
      </c>
      <c r="E31" s="5">
        <v>3</v>
      </c>
      <c r="F31" s="5">
        <v>3</v>
      </c>
      <c r="G31" s="5">
        <v>3</v>
      </c>
      <c r="H31" s="14">
        <f t="shared" si="1"/>
        <v>9</v>
      </c>
      <c r="I31" s="12"/>
    </row>
    <row r="32" spans="1:9" ht="12.75">
      <c r="A32" s="2"/>
      <c r="B32" s="2"/>
      <c r="C32" s="2"/>
      <c r="D32" s="11" t="s">
        <v>467</v>
      </c>
      <c r="E32" s="5"/>
      <c r="F32" s="5"/>
      <c r="G32" s="5">
        <v>7</v>
      </c>
      <c r="H32" s="14">
        <f t="shared" si="1"/>
        <v>7</v>
      </c>
      <c r="I32" s="12"/>
    </row>
    <row r="33" spans="1:9" ht="12.75">
      <c r="A33" s="2"/>
      <c r="B33" s="2"/>
      <c r="C33" s="2"/>
      <c r="D33" s="11" t="s">
        <v>513</v>
      </c>
      <c r="E33" s="5"/>
      <c r="F33" s="5"/>
      <c r="G33" s="5">
        <v>3</v>
      </c>
      <c r="H33" s="14">
        <f t="shared" si="1"/>
        <v>3</v>
      </c>
      <c r="I33" s="12"/>
    </row>
    <row r="34" spans="1:9" ht="12.75">
      <c r="A34" s="2"/>
      <c r="B34" s="2"/>
      <c r="C34" s="2"/>
      <c r="D34" s="11" t="s">
        <v>545</v>
      </c>
      <c r="E34" s="5"/>
      <c r="F34" s="5"/>
      <c r="G34" s="5">
        <v>3</v>
      </c>
      <c r="H34" s="14">
        <f t="shared" si="1"/>
        <v>3</v>
      </c>
      <c r="I34" s="12"/>
    </row>
    <row r="35" spans="1:9" ht="12.75">
      <c r="A35" s="2"/>
      <c r="B35" s="2"/>
      <c r="C35" s="2"/>
      <c r="D35" s="11" t="s">
        <v>549</v>
      </c>
      <c r="E35" s="5"/>
      <c r="F35" s="5"/>
      <c r="G35" s="5">
        <v>4</v>
      </c>
      <c r="H35" s="14">
        <f t="shared" si="1"/>
        <v>4</v>
      </c>
      <c r="I35" s="12"/>
    </row>
    <row r="36" spans="1:9" s="7" customFormat="1" ht="12.75">
      <c r="A36" s="16" t="s">
        <v>979</v>
      </c>
      <c r="B36" s="17"/>
      <c r="C36" s="17"/>
      <c r="D36" s="17"/>
      <c r="E36" s="15">
        <f>SUM(E3:E35)</f>
        <v>104</v>
      </c>
      <c r="F36" s="15">
        <f>SUM(F3:F35)</f>
        <v>58</v>
      </c>
      <c r="G36" s="15">
        <f>SUM(G3:G35)</f>
        <v>97</v>
      </c>
      <c r="H36" s="15">
        <f>SUM(H3:H35)</f>
        <v>259</v>
      </c>
      <c r="I36" s="20"/>
    </row>
    <row r="37" spans="1:9" ht="3" customHeight="1">
      <c r="A37" s="12"/>
      <c r="B37" s="12"/>
      <c r="C37" s="12"/>
      <c r="D37" s="12"/>
      <c r="E37" s="12"/>
      <c r="F37" s="12"/>
      <c r="G37" s="12"/>
      <c r="H37" s="20"/>
      <c r="I37" s="12"/>
    </row>
    <row r="38" ht="12.75">
      <c r="A38" s="505"/>
    </row>
    <row r="39" ht="12.75">
      <c r="A39" s="505"/>
    </row>
    <row r="40" ht="12.75">
      <c r="A40" s="505"/>
    </row>
    <row r="41" ht="12.75">
      <c r="A41" s="505"/>
    </row>
    <row r="42" ht="12.75">
      <c r="A42" s="505"/>
    </row>
  </sheetData>
  <sheetProtection/>
  <printOptions gridLines="1" horizontalCentered="1"/>
  <pageMargins left="0.7874015748031497" right="0.7874015748031497" top="0.62" bottom="0.26" header="0.31" footer="0.17"/>
  <pageSetup horizontalDpi="300" verticalDpi="300" orientation="landscape" paperSize="9" scale="65" r:id="rId1"/>
  <headerFooter alignWithMargins="0">
    <oddHeader>&amp;L&amp;14ASP Palermo&amp;R&amp;"Arial,Corsivo"&amp;F</oddHeader>
    <oddFooter>&amp;C&amp;P/&amp;N</oddFooter>
  </headerFooter>
</worksheet>
</file>

<file path=xl/worksheets/sheet2.xml><?xml version="1.0" encoding="utf-8"?>
<worksheet xmlns="http://schemas.openxmlformats.org/spreadsheetml/2006/main" xmlns:r="http://schemas.openxmlformats.org/officeDocument/2006/relationships">
  <sheetPr>
    <tabColor theme="7" tint="0.39998000860214233"/>
  </sheetPr>
  <dimension ref="A1:B42"/>
  <sheetViews>
    <sheetView zoomScale="70" zoomScaleNormal="70" zoomScalePageLayoutView="0" workbookViewId="0" topLeftCell="B1">
      <selection activeCell="A23" sqref="A23"/>
    </sheetView>
  </sheetViews>
  <sheetFormatPr defaultColWidth="9.140625" defaultRowHeight="12.75"/>
  <cols>
    <col min="1" max="1" width="13.7109375" style="402" hidden="1" customWidth="1"/>
    <col min="2" max="2" width="179.00390625" style="402" customWidth="1"/>
    <col min="3" max="3" width="46.8515625" style="402" bestFit="1" customWidth="1"/>
    <col min="4" max="4" width="52.140625" style="402" bestFit="1" customWidth="1"/>
    <col min="5" max="5" width="47.421875" style="402" bestFit="1" customWidth="1"/>
    <col min="6" max="6" width="6.00390625" style="402" bestFit="1" customWidth="1"/>
    <col min="7" max="7" width="7.140625" style="402" hidden="1" customWidth="1"/>
    <col min="8" max="8" width="6.421875" style="402" hidden="1" customWidth="1"/>
    <col min="9" max="16384" width="9.140625" style="402" customWidth="1"/>
  </cols>
  <sheetData>
    <row r="1" ht="30">
      <c r="B1" s="729" t="s">
        <v>1136</v>
      </c>
    </row>
    <row r="3" ht="27">
      <c r="B3" s="730" t="s">
        <v>1137</v>
      </c>
    </row>
    <row r="4" spans="1:2" ht="27">
      <c r="A4" s="403">
        <v>2</v>
      </c>
      <c r="B4" s="731" t="s">
        <v>1138</v>
      </c>
    </row>
    <row r="5" spans="1:2" ht="27">
      <c r="A5" s="403">
        <v>3</v>
      </c>
      <c r="B5" s="452" t="s">
        <v>1005</v>
      </c>
    </row>
    <row r="6" spans="1:2" ht="18">
      <c r="A6" s="403">
        <v>5</v>
      </c>
      <c r="B6" s="404" t="s">
        <v>465</v>
      </c>
    </row>
    <row r="7" spans="1:2" ht="18">
      <c r="A7" s="403">
        <v>6</v>
      </c>
      <c r="B7" s="426" t="s">
        <v>501</v>
      </c>
    </row>
    <row r="8" spans="1:2" ht="18">
      <c r="A8" s="403">
        <v>7</v>
      </c>
      <c r="B8" s="427" t="s">
        <v>1004</v>
      </c>
    </row>
    <row r="9" spans="1:2" ht="18">
      <c r="A9" s="403">
        <v>8</v>
      </c>
      <c r="B9" s="406" t="s">
        <v>502</v>
      </c>
    </row>
    <row r="10" spans="1:2" ht="18">
      <c r="A10" s="403">
        <v>9</v>
      </c>
      <c r="B10" s="404" t="s">
        <v>652</v>
      </c>
    </row>
    <row r="11" spans="1:2" ht="18">
      <c r="A11" s="403">
        <v>10</v>
      </c>
      <c r="B11" s="404" t="s">
        <v>984</v>
      </c>
    </row>
    <row r="12" spans="1:2" ht="18">
      <c r="A12" s="403"/>
      <c r="B12" s="404" t="s">
        <v>503</v>
      </c>
    </row>
    <row r="13" spans="1:2" ht="18">
      <c r="A13" s="403">
        <v>11</v>
      </c>
      <c r="B13" s="404" t="s">
        <v>874</v>
      </c>
    </row>
    <row r="14" spans="1:2" ht="18">
      <c r="A14" s="403">
        <v>12</v>
      </c>
      <c r="B14" s="404" t="s">
        <v>527</v>
      </c>
    </row>
    <row r="15" spans="1:2" ht="18">
      <c r="A15" s="403">
        <v>13</v>
      </c>
      <c r="B15" s="404" t="s">
        <v>264</v>
      </c>
    </row>
    <row r="16" spans="1:2" ht="18">
      <c r="A16" s="403">
        <v>14</v>
      </c>
      <c r="B16" s="404" t="s">
        <v>881</v>
      </c>
    </row>
    <row r="17" spans="1:2" ht="18">
      <c r="A17" s="403">
        <v>33</v>
      </c>
      <c r="B17" s="404" t="s">
        <v>449</v>
      </c>
    </row>
    <row r="18" spans="1:2" ht="18">
      <c r="A18" s="403">
        <v>34</v>
      </c>
      <c r="B18" s="404" t="s">
        <v>504</v>
      </c>
    </row>
    <row r="19" spans="1:2" ht="18">
      <c r="A19" s="405">
        <v>35</v>
      </c>
      <c r="B19" s="404" t="s">
        <v>753</v>
      </c>
    </row>
    <row r="20" spans="1:2" ht="18">
      <c r="A20" s="453"/>
      <c r="B20" s="404" t="s">
        <v>466</v>
      </c>
    </row>
    <row r="21" spans="1:2" ht="18">
      <c r="A21" s="403">
        <v>15</v>
      </c>
      <c r="B21" s="406" t="s">
        <v>983</v>
      </c>
    </row>
    <row r="22" spans="1:2" ht="27">
      <c r="A22" s="403">
        <v>16</v>
      </c>
      <c r="B22" s="452" t="s">
        <v>1006</v>
      </c>
    </row>
    <row r="23" spans="1:2" ht="18">
      <c r="A23" s="403">
        <v>17</v>
      </c>
      <c r="B23" s="404" t="s">
        <v>16</v>
      </c>
    </row>
    <row r="24" spans="1:2" ht="18">
      <c r="A24" s="403">
        <v>18</v>
      </c>
      <c r="B24" s="404" t="s">
        <v>751</v>
      </c>
    </row>
    <row r="25" spans="1:2" ht="18">
      <c r="A25" s="403">
        <v>19</v>
      </c>
      <c r="B25" s="404" t="s">
        <v>882</v>
      </c>
    </row>
    <row r="26" spans="1:2" ht="18">
      <c r="A26" s="403">
        <v>20</v>
      </c>
      <c r="B26" s="404" t="s">
        <v>538</v>
      </c>
    </row>
    <row r="27" spans="1:2" ht="18">
      <c r="A27" s="403">
        <v>21</v>
      </c>
      <c r="B27" s="404" t="s">
        <v>627</v>
      </c>
    </row>
    <row r="28" spans="1:2" ht="18">
      <c r="A28" s="403">
        <v>22</v>
      </c>
      <c r="B28" s="404" t="s">
        <v>971</v>
      </c>
    </row>
    <row r="29" spans="1:2" ht="18">
      <c r="A29" s="403">
        <v>23</v>
      </c>
      <c r="B29" s="404" t="s">
        <v>980</v>
      </c>
    </row>
    <row r="30" spans="1:2" ht="18">
      <c r="A30" s="403">
        <v>24</v>
      </c>
      <c r="B30" s="404" t="s">
        <v>981</v>
      </c>
    </row>
    <row r="31" spans="1:2" ht="18">
      <c r="A31" s="403"/>
      <c r="B31" s="404" t="s">
        <v>750</v>
      </c>
    </row>
    <row r="32" spans="1:2" ht="18">
      <c r="A32" s="403">
        <v>25</v>
      </c>
      <c r="B32" s="404" t="s">
        <v>968</v>
      </c>
    </row>
    <row r="33" spans="1:2" ht="27">
      <c r="A33" s="403">
        <v>26</v>
      </c>
      <c r="B33" s="452" t="s">
        <v>386</v>
      </c>
    </row>
    <row r="34" spans="1:2" ht="18">
      <c r="A34" s="403">
        <v>27</v>
      </c>
      <c r="B34" s="404" t="s">
        <v>982</v>
      </c>
    </row>
    <row r="35" spans="1:2" ht="18">
      <c r="A35" s="403">
        <v>28</v>
      </c>
      <c r="B35" s="404" t="s">
        <v>752</v>
      </c>
    </row>
    <row r="36" spans="1:2" ht="18">
      <c r="A36" s="403">
        <v>30</v>
      </c>
      <c r="B36" s="404" t="s">
        <v>463</v>
      </c>
    </row>
    <row r="37" spans="1:2" ht="18">
      <c r="A37" s="405">
        <v>31</v>
      </c>
      <c r="B37" s="404" t="s">
        <v>17</v>
      </c>
    </row>
    <row r="38" ht="18">
      <c r="B38" s="404" t="s">
        <v>464</v>
      </c>
    </row>
    <row r="39" ht="18">
      <c r="B39" s="406" t="s">
        <v>758</v>
      </c>
    </row>
    <row r="41" ht="27">
      <c r="B41" s="452" t="s">
        <v>661</v>
      </c>
    </row>
    <row r="42" ht="27">
      <c r="B42" s="452" t="s">
        <v>662</v>
      </c>
    </row>
  </sheetData>
  <sheetProtection/>
  <printOptions horizontalCentered="1"/>
  <pageMargins left="0.2362204724409449" right="0.2755905511811024" top="0.6299212598425197" bottom="0.3937007874015748" header="0.1968503937007874" footer="0.15748031496062992"/>
  <pageSetup horizontalDpi="300" verticalDpi="300" orientation="landscape" paperSize="9" scale="60" r:id="rId2"/>
  <headerFooter alignWithMargins="0">
    <oddHeader>&amp;L&amp;16&amp;G</oddHeader>
    <oddFooter>&amp;L&amp;5&amp;Z&amp;F&amp;A</oddFooter>
  </headerFooter>
  <legacyDrawingHF r:id="rId1"/>
</worksheet>
</file>

<file path=xl/worksheets/sheet20.xml><?xml version="1.0" encoding="utf-8"?>
<worksheet xmlns="http://schemas.openxmlformats.org/spreadsheetml/2006/main" xmlns:r="http://schemas.openxmlformats.org/officeDocument/2006/relationships">
  <sheetPr>
    <tabColor indexed="48"/>
  </sheetPr>
  <dimension ref="A1:AN132"/>
  <sheetViews>
    <sheetView zoomScale="80" zoomScaleNormal="80" workbookViewId="0" topLeftCell="A1">
      <pane ySplit="1" topLeftCell="A37" activePane="bottomLeft" state="frozen"/>
      <selection pane="topLeft" activeCell="I51" sqref="I51"/>
      <selection pane="bottomLeft" activeCell="I51" sqref="I51"/>
    </sheetView>
  </sheetViews>
  <sheetFormatPr defaultColWidth="9.140625" defaultRowHeight="12.75"/>
  <cols>
    <col min="1" max="1" width="3.57421875" style="0" customWidth="1"/>
    <col min="2" max="2" width="3.421875" style="0" customWidth="1"/>
    <col min="3" max="3" width="7.00390625" style="0" customWidth="1"/>
    <col min="4" max="4" width="41.8515625" style="0" customWidth="1"/>
    <col min="6" max="6" width="3.7109375" style="0" customWidth="1"/>
    <col min="7" max="7" width="4.140625" style="0" customWidth="1"/>
    <col min="8" max="13" width="3.7109375" style="0" customWidth="1"/>
    <col min="14" max="16" width="3.7109375" style="90" customWidth="1"/>
    <col min="17" max="18" width="3.7109375" style="94" customWidth="1"/>
    <col min="19" max="19" width="3.7109375" style="90" customWidth="1"/>
    <col min="20" max="25" width="3.7109375" style="94" customWidth="1"/>
    <col min="26" max="26" width="4.421875" style="95" customWidth="1"/>
    <col min="27" max="39" width="3.7109375" style="95" customWidth="1"/>
    <col min="40" max="40" width="4.421875" style="0" bestFit="1" customWidth="1"/>
  </cols>
  <sheetData>
    <row r="1" spans="1:40" s="88" customFormat="1" ht="234.75" customHeight="1">
      <c r="A1" s="854" t="s">
        <v>341</v>
      </c>
      <c r="B1" s="855"/>
      <c r="C1" s="855"/>
      <c r="D1" s="855"/>
      <c r="E1" s="397"/>
      <c r="F1" s="231" t="s">
        <v>507</v>
      </c>
      <c r="G1" s="231" t="s">
        <v>451</v>
      </c>
      <c r="H1" s="231" t="s">
        <v>452</v>
      </c>
      <c r="I1" s="231" t="s">
        <v>453</v>
      </c>
      <c r="J1" s="231" t="s">
        <v>1000</v>
      </c>
      <c r="K1" s="231" t="s">
        <v>454</v>
      </c>
      <c r="L1" s="231" t="s">
        <v>455</v>
      </c>
      <c r="M1" s="231" t="s">
        <v>469</v>
      </c>
      <c r="N1" s="398" t="s">
        <v>656</v>
      </c>
      <c r="O1" s="398" t="s">
        <v>471</v>
      </c>
      <c r="P1" s="398" t="s">
        <v>472</v>
      </c>
      <c r="Q1" s="398" t="s">
        <v>473</v>
      </c>
      <c r="R1" s="398" t="s">
        <v>474</v>
      </c>
      <c r="S1" s="398" t="s">
        <v>475</v>
      </c>
      <c r="T1" s="398" t="s">
        <v>476</v>
      </c>
      <c r="U1" s="398" t="s">
        <v>477</v>
      </c>
      <c r="V1" s="398" t="s">
        <v>644</v>
      </c>
      <c r="W1" s="398" t="s">
        <v>478</v>
      </c>
      <c r="X1" s="398" t="s">
        <v>87</v>
      </c>
      <c r="Y1" s="398" t="s">
        <v>120</v>
      </c>
      <c r="Z1" s="231" t="s">
        <v>898</v>
      </c>
      <c r="AA1" s="231" t="s">
        <v>213</v>
      </c>
      <c r="AB1" s="231" t="s">
        <v>66</v>
      </c>
      <c r="AC1" s="231" t="s">
        <v>67</v>
      </c>
      <c r="AD1" s="231" t="s">
        <v>68</v>
      </c>
      <c r="AE1" s="231" t="s">
        <v>930</v>
      </c>
      <c r="AF1" s="231" t="s">
        <v>531</v>
      </c>
      <c r="AG1" s="681" t="s">
        <v>585</v>
      </c>
      <c r="AH1" s="681" t="s">
        <v>584</v>
      </c>
      <c r="AI1" s="411" t="s">
        <v>1079</v>
      </c>
      <c r="AJ1" s="399" t="s">
        <v>899</v>
      </c>
      <c r="AK1" s="411" t="s">
        <v>1020</v>
      </c>
      <c r="AL1" s="411" t="s">
        <v>732</v>
      </c>
      <c r="AM1" s="400" t="s">
        <v>69</v>
      </c>
      <c r="AN1" s="586"/>
    </row>
    <row r="2" spans="1:40" s="7" customFormat="1" ht="12.75">
      <c r="A2" s="138" t="s">
        <v>267</v>
      </c>
      <c r="B2" s="139"/>
      <c r="C2" s="139"/>
      <c r="D2" s="139"/>
      <c r="E2" s="140" t="s">
        <v>587</v>
      </c>
      <c r="F2" s="232">
        <f>SUM(F3:F7)</f>
        <v>0</v>
      </c>
      <c r="G2" s="232">
        <f>SUM(G3:G7)</f>
        <v>7</v>
      </c>
      <c r="H2" s="232">
        <f aca="true" t="shared" si="0" ref="H2:AM2">SUM(H3:H7)</f>
        <v>2</v>
      </c>
      <c r="I2" s="232">
        <f t="shared" si="0"/>
        <v>2</v>
      </c>
      <c r="J2" s="232">
        <f t="shared" si="0"/>
        <v>0</v>
      </c>
      <c r="K2" s="232">
        <f t="shared" si="0"/>
        <v>0</v>
      </c>
      <c r="L2" s="232">
        <f t="shared" si="0"/>
        <v>0</v>
      </c>
      <c r="M2" s="232">
        <f t="shared" si="0"/>
        <v>0</v>
      </c>
      <c r="N2" s="232">
        <f t="shared" si="0"/>
        <v>0</v>
      </c>
      <c r="O2" s="232">
        <f t="shared" si="0"/>
        <v>1</v>
      </c>
      <c r="P2" s="232">
        <f t="shared" si="0"/>
        <v>0</v>
      </c>
      <c r="Q2" s="232">
        <f t="shared" si="0"/>
        <v>0</v>
      </c>
      <c r="R2" s="232">
        <f t="shared" si="0"/>
        <v>0</v>
      </c>
      <c r="S2" s="232">
        <f t="shared" si="0"/>
        <v>0</v>
      </c>
      <c r="T2" s="232">
        <f t="shared" si="0"/>
        <v>0</v>
      </c>
      <c r="U2" s="232">
        <f t="shared" si="0"/>
        <v>0</v>
      </c>
      <c r="V2" s="232">
        <f>SUM(V3:V7)</f>
        <v>0</v>
      </c>
      <c r="W2" s="232">
        <f t="shared" si="0"/>
        <v>0</v>
      </c>
      <c r="X2" s="232">
        <f t="shared" si="0"/>
        <v>0</v>
      </c>
      <c r="Y2" s="232">
        <f t="shared" si="0"/>
        <v>0</v>
      </c>
      <c r="Z2" s="232">
        <f t="shared" si="0"/>
        <v>11</v>
      </c>
      <c r="AA2" s="232">
        <f t="shared" si="0"/>
        <v>1</v>
      </c>
      <c r="AB2" s="232">
        <f t="shared" si="0"/>
        <v>0</v>
      </c>
      <c r="AC2" s="232">
        <f t="shared" si="0"/>
        <v>0</v>
      </c>
      <c r="AD2" s="232">
        <f t="shared" si="0"/>
        <v>0</v>
      </c>
      <c r="AE2" s="232">
        <f>SUM(AE3:AE7)</f>
        <v>0</v>
      </c>
      <c r="AF2" s="232">
        <f>SUM(AF3:AF7)</f>
        <v>0</v>
      </c>
      <c r="AG2" s="682">
        <f>SUM(AG3:AG7)</f>
        <v>0</v>
      </c>
      <c r="AH2" s="682">
        <f t="shared" si="0"/>
        <v>0</v>
      </c>
      <c r="AI2" s="401">
        <f t="shared" si="0"/>
        <v>0</v>
      </c>
      <c r="AJ2" s="401">
        <f t="shared" si="0"/>
        <v>0</v>
      </c>
      <c r="AK2" s="401">
        <f t="shared" si="0"/>
        <v>1</v>
      </c>
      <c r="AL2" s="401">
        <f t="shared" si="0"/>
        <v>1</v>
      </c>
      <c r="AM2" s="401">
        <f t="shared" si="0"/>
        <v>0</v>
      </c>
      <c r="AN2" s="20"/>
    </row>
    <row r="3" spans="1:40" ht="12.75">
      <c r="A3" s="131"/>
      <c r="B3" s="42"/>
      <c r="C3" s="85" t="s">
        <v>900</v>
      </c>
      <c r="D3" s="85"/>
      <c r="E3" s="38"/>
      <c r="F3" s="233"/>
      <c r="G3" s="233"/>
      <c r="H3" s="233"/>
      <c r="I3" s="233"/>
      <c r="J3" s="233"/>
      <c r="K3" s="233"/>
      <c r="L3" s="233"/>
      <c r="M3" s="233"/>
      <c r="N3" s="234"/>
      <c r="O3" s="234"/>
      <c r="P3" s="234"/>
      <c r="Q3" s="234"/>
      <c r="R3" s="234"/>
      <c r="S3" s="234"/>
      <c r="T3" s="234"/>
      <c r="U3" s="234"/>
      <c r="V3" s="234"/>
      <c r="W3" s="234"/>
      <c r="X3" s="234"/>
      <c r="Y3" s="234"/>
      <c r="Z3" s="850">
        <v>11</v>
      </c>
      <c r="AA3" s="233"/>
      <c r="AB3" s="233"/>
      <c r="AC3" s="233"/>
      <c r="AD3" s="233"/>
      <c r="AE3" s="233"/>
      <c r="AF3" s="233"/>
      <c r="AG3" s="687"/>
      <c r="AH3" s="683"/>
      <c r="AI3" s="233"/>
      <c r="AJ3" s="233"/>
      <c r="AK3" s="233">
        <v>1</v>
      </c>
      <c r="AL3" s="233"/>
      <c r="AM3" s="235"/>
      <c r="AN3" s="12"/>
    </row>
    <row r="4" spans="1:40" ht="12.75">
      <c r="A4" s="131"/>
      <c r="B4" s="42"/>
      <c r="C4" s="42" t="s">
        <v>268</v>
      </c>
      <c r="D4" s="42"/>
      <c r="E4" s="38" t="s">
        <v>635</v>
      </c>
      <c r="F4" s="233"/>
      <c r="G4" s="233">
        <v>2</v>
      </c>
      <c r="H4" s="233">
        <v>2</v>
      </c>
      <c r="I4" s="233"/>
      <c r="J4" s="233"/>
      <c r="K4" s="233"/>
      <c r="L4" s="233"/>
      <c r="M4" s="233"/>
      <c r="N4" s="234"/>
      <c r="O4" s="234"/>
      <c r="P4" s="234"/>
      <c r="Q4" s="234"/>
      <c r="R4" s="234"/>
      <c r="S4" s="234"/>
      <c r="T4" s="234"/>
      <c r="U4" s="234"/>
      <c r="V4" s="234"/>
      <c r="W4" s="234"/>
      <c r="X4" s="234"/>
      <c r="Y4" s="234"/>
      <c r="Z4" s="759"/>
      <c r="AA4" s="233"/>
      <c r="AB4" s="233"/>
      <c r="AC4" s="233"/>
      <c r="AD4" s="233"/>
      <c r="AE4" s="233"/>
      <c r="AF4" s="233"/>
      <c r="AG4" s="687"/>
      <c r="AH4" s="683"/>
      <c r="AI4" s="233"/>
      <c r="AJ4" s="233"/>
      <c r="AK4" s="233"/>
      <c r="AL4" s="233"/>
      <c r="AM4" s="235"/>
      <c r="AN4" s="12"/>
    </row>
    <row r="5" spans="1:40" ht="12.75">
      <c r="A5" s="131"/>
      <c r="B5" s="42"/>
      <c r="C5" s="42" t="s">
        <v>269</v>
      </c>
      <c r="D5" s="42"/>
      <c r="E5" s="38" t="s">
        <v>635</v>
      </c>
      <c r="F5" s="233"/>
      <c r="G5" s="233">
        <v>3</v>
      </c>
      <c r="H5" s="233"/>
      <c r="I5" s="233">
        <v>1</v>
      </c>
      <c r="J5" s="233"/>
      <c r="K5" s="233"/>
      <c r="L5" s="233"/>
      <c r="M5" s="233"/>
      <c r="N5" s="234"/>
      <c r="O5" s="234"/>
      <c r="P5" s="234"/>
      <c r="Q5" s="234"/>
      <c r="R5" s="234"/>
      <c r="S5" s="234"/>
      <c r="T5" s="234"/>
      <c r="U5" s="234"/>
      <c r="V5" s="234"/>
      <c r="W5" s="234"/>
      <c r="X5" s="234"/>
      <c r="Y5" s="234"/>
      <c r="Z5" s="759"/>
      <c r="AA5" s="233"/>
      <c r="AB5" s="233"/>
      <c r="AC5" s="233"/>
      <c r="AD5" s="233"/>
      <c r="AE5" s="233"/>
      <c r="AF5" s="233"/>
      <c r="AG5" s="687"/>
      <c r="AH5" s="683"/>
      <c r="AI5" s="233"/>
      <c r="AJ5" s="233"/>
      <c r="AK5" s="233"/>
      <c r="AL5" s="233"/>
      <c r="AM5" s="235"/>
      <c r="AN5" s="12"/>
    </row>
    <row r="6" spans="1:40" ht="12.75">
      <c r="A6" s="131"/>
      <c r="B6" s="42"/>
      <c r="C6" s="42" t="s">
        <v>270</v>
      </c>
      <c r="D6" s="42"/>
      <c r="E6" s="38" t="s">
        <v>635</v>
      </c>
      <c r="F6" s="233"/>
      <c r="G6" s="233">
        <v>2</v>
      </c>
      <c r="H6" s="233"/>
      <c r="I6" s="233">
        <v>1</v>
      </c>
      <c r="J6" s="233"/>
      <c r="K6" s="233"/>
      <c r="L6" s="233"/>
      <c r="M6" s="233"/>
      <c r="N6" s="234"/>
      <c r="O6" s="234"/>
      <c r="P6" s="234"/>
      <c r="Q6" s="234"/>
      <c r="R6" s="234"/>
      <c r="S6" s="234"/>
      <c r="T6" s="234"/>
      <c r="U6" s="234"/>
      <c r="V6" s="234"/>
      <c r="W6" s="234"/>
      <c r="X6" s="234"/>
      <c r="Y6" s="234"/>
      <c r="Z6" s="759"/>
      <c r="AA6" s="233">
        <v>1</v>
      </c>
      <c r="AB6" s="233"/>
      <c r="AC6" s="233"/>
      <c r="AD6" s="233"/>
      <c r="AE6" s="233"/>
      <c r="AF6" s="233"/>
      <c r="AG6" s="687"/>
      <c r="AH6" s="683"/>
      <c r="AI6" s="233"/>
      <c r="AJ6" s="233"/>
      <c r="AK6" s="233"/>
      <c r="AL6" s="233">
        <v>1</v>
      </c>
      <c r="AM6" s="235"/>
      <c r="AN6" s="12"/>
    </row>
    <row r="7" spans="1:40" ht="12.75">
      <c r="A7" s="145"/>
      <c r="B7" s="92"/>
      <c r="C7" s="92" t="s">
        <v>1120</v>
      </c>
      <c r="D7" s="92"/>
      <c r="E7" s="93" t="s">
        <v>635</v>
      </c>
      <c r="F7" s="233"/>
      <c r="G7" s="233"/>
      <c r="H7" s="233"/>
      <c r="I7" s="233"/>
      <c r="J7" s="233"/>
      <c r="K7" s="233"/>
      <c r="L7" s="233"/>
      <c r="M7" s="233"/>
      <c r="N7" s="234"/>
      <c r="O7" s="234">
        <v>1</v>
      </c>
      <c r="P7" s="234"/>
      <c r="Q7" s="234"/>
      <c r="R7" s="234"/>
      <c r="S7" s="234"/>
      <c r="T7" s="234"/>
      <c r="U7" s="234"/>
      <c r="V7" s="234"/>
      <c r="W7" s="234"/>
      <c r="X7" s="234"/>
      <c r="Y7" s="234"/>
      <c r="Z7" s="851"/>
      <c r="AA7" s="233"/>
      <c r="AB7" s="233"/>
      <c r="AC7" s="233"/>
      <c r="AD7" s="233"/>
      <c r="AE7" s="233"/>
      <c r="AF7" s="233"/>
      <c r="AG7" s="687"/>
      <c r="AH7" s="683"/>
      <c r="AI7" s="233"/>
      <c r="AJ7" s="233"/>
      <c r="AK7" s="233"/>
      <c r="AL7" s="233"/>
      <c r="AM7" s="235"/>
      <c r="AN7" s="12"/>
    </row>
    <row r="8" spans="1:40" ht="12.75">
      <c r="A8" s="138" t="s">
        <v>272</v>
      </c>
      <c r="B8" s="139"/>
      <c r="C8" s="139"/>
      <c r="D8" s="139"/>
      <c r="E8" s="140" t="s">
        <v>587</v>
      </c>
      <c r="F8" s="232">
        <f aca="true" t="shared" si="1" ref="F8:AM8">SUM(F9:F14)</f>
        <v>0</v>
      </c>
      <c r="G8" s="232">
        <f t="shared" si="1"/>
        <v>8</v>
      </c>
      <c r="H8" s="232">
        <f t="shared" si="1"/>
        <v>3</v>
      </c>
      <c r="I8" s="232">
        <f t="shared" si="1"/>
        <v>1</v>
      </c>
      <c r="J8" s="232">
        <f t="shared" si="1"/>
        <v>0</v>
      </c>
      <c r="K8" s="232">
        <f t="shared" si="1"/>
        <v>0</v>
      </c>
      <c r="L8" s="232">
        <f t="shared" si="1"/>
        <v>0</v>
      </c>
      <c r="M8" s="232">
        <f t="shared" si="1"/>
        <v>0</v>
      </c>
      <c r="N8" s="232">
        <f t="shared" si="1"/>
        <v>0</v>
      </c>
      <c r="O8" s="232">
        <f t="shared" si="1"/>
        <v>0</v>
      </c>
      <c r="P8" s="232">
        <f t="shared" si="1"/>
        <v>0</v>
      </c>
      <c r="Q8" s="232">
        <f t="shared" si="1"/>
        <v>0</v>
      </c>
      <c r="R8" s="232">
        <f t="shared" si="1"/>
        <v>0</v>
      </c>
      <c r="S8" s="232">
        <f t="shared" si="1"/>
        <v>0</v>
      </c>
      <c r="T8" s="232">
        <f t="shared" si="1"/>
        <v>0</v>
      </c>
      <c r="U8" s="232">
        <f t="shared" si="1"/>
        <v>1</v>
      </c>
      <c r="V8" s="232">
        <f t="shared" si="1"/>
        <v>0</v>
      </c>
      <c r="W8" s="232">
        <f t="shared" si="1"/>
        <v>0</v>
      </c>
      <c r="X8" s="232">
        <f t="shared" si="1"/>
        <v>0</v>
      </c>
      <c r="Y8" s="232">
        <f t="shared" si="1"/>
        <v>1</v>
      </c>
      <c r="Z8" s="232">
        <f t="shared" si="1"/>
        <v>21</v>
      </c>
      <c r="AA8" s="232">
        <f t="shared" si="1"/>
        <v>1</v>
      </c>
      <c r="AB8" s="232">
        <f t="shared" si="1"/>
        <v>0</v>
      </c>
      <c r="AC8" s="232">
        <f t="shared" si="1"/>
        <v>0</v>
      </c>
      <c r="AD8" s="232">
        <f t="shared" si="1"/>
        <v>0</v>
      </c>
      <c r="AE8" s="232">
        <f t="shared" si="1"/>
        <v>0</v>
      </c>
      <c r="AF8" s="232">
        <f t="shared" si="1"/>
        <v>0</v>
      </c>
      <c r="AG8" s="682">
        <f>SUM(AG9:AG14)</f>
        <v>0</v>
      </c>
      <c r="AH8" s="682">
        <f t="shared" si="1"/>
        <v>1</v>
      </c>
      <c r="AI8" s="401">
        <f t="shared" si="1"/>
        <v>0</v>
      </c>
      <c r="AJ8" s="401">
        <f t="shared" si="1"/>
        <v>0</v>
      </c>
      <c r="AK8" s="401">
        <f t="shared" si="1"/>
        <v>1</v>
      </c>
      <c r="AL8" s="401">
        <f t="shared" si="1"/>
        <v>1</v>
      </c>
      <c r="AM8" s="401">
        <f t="shared" si="1"/>
        <v>0</v>
      </c>
      <c r="AN8" s="12"/>
    </row>
    <row r="9" spans="1:40" ht="12.75">
      <c r="A9" s="131"/>
      <c r="B9" s="42"/>
      <c r="C9" s="85" t="s">
        <v>900</v>
      </c>
      <c r="D9" s="85"/>
      <c r="E9" s="38"/>
      <c r="F9" s="233"/>
      <c r="G9" s="233"/>
      <c r="H9" s="233"/>
      <c r="I9" s="233"/>
      <c r="J9" s="233"/>
      <c r="K9" s="233"/>
      <c r="L9" s="233"/>
      <c r="M9" s="233"/>
      <c r="N9" s="234"/>
      <c r="O9" s="234"/>
      <c r="P9" s="234"/>
      <c r="Q9" s="234"/>
      <c r="R9" s="234"/>
      <c r="S9" s="234"/>
      <c r="T9" s="234"/>
      <c r="U9" s="234"/>
      <c r="V9" s="234"/>
      <c r="W9" s="234"/>
      <c r="X9" s="234"/>
      <c r="Y9" s="234"/>
      <c r="Z9" s="585"/>
      <c r="AA9" s="233"/>
      <c r="AB9" s="233"/>
      <c r="AC9" s="233"/>
      <c r="AD9" s="233"/>
      <c r="AE9" s="233"/>
      <c r="AF9" s="233"/>
      <c r="AG9" s="687"/>
      <c r="AH9" s="683"/>
      <c r="AI9" s="233"/>
      <c r="AJ9" s="233"/>
      <c r="AK9" s="233">
        <v>1</v>
      </c>
      <c r="AL9" s="233"/>
      <c r="AM9" s="235"/>
      <c r="AN9" s="12"/>
    </row>
    <row r="10" spans="1:40" ht="12.75">
      <c r="A10" s="131"/>
      <c r="B10" s="42"/>
      <c r="C10" s="36"/>
      <c r="D10" s="51" t="s">
        <v>645</v>
      </c>
      <c r="E10" s="89"/>
      <c r="F10" s="233"/>
      <c r="G10" s="515"/>
      <c r="H10" s="233"/>
      <c r="I10" s="233"/>
      <c r="J10" s="233"/>
      <c r="K10" s="233"/>
      <c r="L10" s="233"/>
      <c r="M10" s="233"/>
      <c r="N10" s="234"/>
      <c r="O10" s="234"/>
      <c r="P10" s="234"/>
      <c r="Q10" s="234"/>
      <c r="R10" s="234"/>
      <c r="S10" s="234"/>
      <c r="T10" s="234"/>
      <c r="U10" s="234"/>
      <c r="V10" s="234"/>
      <c r="W10" s="234"/>
      <c r="X10" s="234"/>
      <c r="Y10" s="234"/>
      <c r="Z10" s="567">
        <v>5</v>
      </c>
      <c r="AA10" s="233"/>
      <c r="AB10" s="233"/>
      <c r="AC10" s="233"/>
      <c r="AD10" s="233"/>
      <c r="AE10" s="233"/>
      <c r="AF10" s="233"/>
      <c r="AG10" s="687"/>
      <c r="AH10" s="683"/>
      <c r="AI10" s="233"/>
      <c r="AJ10" s="233"/>
      <c r="AK10" s="233"/>
      <c r="AL10" s="233"/>
      <c r="AM10" s="235"/>
      <c r="AN10" s="12"/>
    </row>
    <row r="11" spans="1:40" ht="12.75">
      <c r="A11" s="131"/>
      <c r="B11" s="42"/>
      <c r="C11" s="42" t="s">
        <v>268</v>
      </c>
      <c r="D11" s="42"/>
      <c r="E11" s="38" t="s">
        <v>635</v>
      </c>
      <c r="F11" s="233"/>
      <c r="G11" s="233">
        <v>2</v>
      </c>
      <c r="H11" s="233">
        <v>3</v>
      </c>
      <c r="I11" s="233"/>
      <c r="J11" s="233"/>
      <c r="K11" s="233"/>
      <c r="L11" s="233"/>
      <c r="M11" s="233"/>
      <c r="N11" s="234"/>
      <c r="O11" s="234"/>
      <c r="P11" s="234"/>
      <c r="Q11" s="234"/>
      <c r="R11" s="234"/>
      <c r="S11" s="234"/>
      <c r="T11" s="234"/>
      <c r="U11" s="234"/>
      <c r="V11" s="234"/>
      <c r="W11" s="234"/>
      <c r="X11" s="234"/>
      <c r="Y11" s="234"/>
      <c r="Z11" s="759">
        <v>16</v>
      </c>
      <c r="AA11" s="233"/>
      <c r="AB11" s="233"/>
      <c r="AC11" s="233"/>
      <c r="AD11" s="233"/>
      <c r="AE11" s="233"/>
      <c r="AF11" s="233"/>
      <c r="AG11" s="687"/>
      <c r="AH11" s="683"/>
      <c r="AI11" s="233"/>
      <c r="AJ11" s="233"/>
      <c r="AK11" s="233"/>
      <c r="AL11" s="233"/>
      <c r="AM11" s="235"/>
      <c r="AN11" s="12"/>
    </row>
    <row r="12" spans="1:40" ht="12.75">
      <c r="A12" s="131"/>
      <c r="B12" s="42"/>
      <c r="C12" s="42" t="s">
        <v>269</v>
      </c>
      <c r="D12" s="42"/>
      <c r="E12" s="38" t="s">
        <v>635</v>
      </c>
      <c r="F12" s="233"/>
      <c r="G12" s="233">
        <v>4</v>
      </c>
      <c r="H12" s="233"/>
      <c r="I12" s="233"/>
      <c r="J12" s="233"/>
      <c r="K12" s="233"/>
      <c r="L12" s="233"/>
      <c r="M12" s="233"/>
      <c r="N12" s="234"/>
      <c r="O12" s="234"/>
      <c r="P12" s="234"/>
      <c r="Q12" s="234"/>
      <c r="R12" s="234"/>
      <c r="S12" s="234"/>
      <c r="T12" s="234"/>
      <c r="U12" s="234">
        <v>1</v>
      </c>
      <c r="V12" s="234"/>
      <c r="W12" s="234"/>
      <c r="X12" s="234"/>
      <c r="Y12" s="234"/>
      <c r="Z12" s="759"/>
      <c r="AA12" s="233"/>
      <c r="AB12" s="233"/>
      <c r="AC12" s="233"/>
      <c r="AD12" s="233"/>
      <c r="AE12" s="233"/>
      <c r="AF12" s="233"/>
      <c r="AG12" s="687"/>
      <c r="AH12" s="683">
        <v>1</v>
      </c>
      <c r="AI12" s="233"/>
      <c r="AJ12" s="233"/>
      <c r="AK12" s="233"/>
      <c r="AL12" s="233"/>
      <c r="AM12" s="235"/>
      <c r="AN12" s="12"/>
    </row>
    <row r="13" spans="1:40" ht="12.75">
      <c r="A13" s="131"/>
      <c r="B13" s="42"/>
      <c r="C13" s="42" t="s">
        <v>270</v>
      </c>
      <c r="D13" s="42"/>
      <c r="E13" s="38" t="s">
        <v>635</v>
      </c>
      <c r="F13" s="233"/>
      <c r="G13" s="233">
        <v>2</v>
      </c>
      <c r="H13" s="233"/>
      <c r="I13" s="233">
        <v>1</v>
      </c>
      <c r="J13" s="233"/>
      <c r="K13" s="233"/>
      <c r="L13" s="233"/>
      <c r="M13" s="233"/>
      <c r="N13" s="234"/>
      <c r="O13" s="234"/>
      <c r="P13" s="234"/>
      <c r="Q13" s="234"/>
      <c r="R13" s="234"/>
      <c r="S13" s="234"/>
      <c r="T13" s="234"/>
      <c r="U13" s="234"/>
      <c r="V13" s="234"/>
      <c r="W13" s="234"/>
      <c r="X13" s="234"/>
      <c r="Y13" s="234"/>
      <c r="Z13" s="759"/>
      <c r="AA13" s="233">
        <v>1</v>
      </c>
      <c r="AB13" s="233"/>
      <c r="AC13" s="233"/>
      <c r="AD13" s="233"/>
      <c r="AE13" s="233"/>
      <c r="AF13" s="233"/>
      <c r="AG13" s="687"/>
      <c r="AH13" s="683"/>
      <c r="AI13" s="233"/>
      <c r="AJ13" s="233"/>
      <c r="AK13" s="233"/>
      <c r="AL13" s="233">
        <v>1</v>
      </c>
      <c r="AM13" s="235"/>
      <c r="AN13" s="12"/>
    </row>
    <row r="14" spans="1:40" ht="12.75">
      <c r="A14" s="145"/>
      <c r="B14" s="92"/>
      <c r="C14" s="92" t="s">
        <v>1120</v>
      </c>
      <c r="D14" s="92"/>
      <c r="E14" s="93" t="s">
        <v>635</v>
      </c>
      <c r="F14" s="233"/>
      <c r="G14" s="233"/>
      <c r="H14" s="233"/>
      <c r="I14" s="233"/>
      <c r="J14" s="233"/>
      <c r="K14" s="233"/>
      <c r="L14" s="233"/>
      <c r="M14" s="233"/>
      <c r="N14" s="234"/>
      <c r="O14" s="234"/>
      <c r="P14" s="234"/>
      <c r="Q14" s="234"/>
      <c r="R14" s="234"/>
      <c r="S14" s="234"/>
      <c r="T14" s="234"/>
      <c r="U14" s="234"/>
      <c r="V14" s="234"/>
      <c r="W14" s="234"/>
      <c r="X14" s="234"/>
      <c r="Y14" s="234">
        <v>1</v>
      </c>
      <c r="Z14" s="851"/>
      <c r="AA14" s="233"/>
      <c r="AB14" s="233"/>
      <c r="AC14" s="233"/>
      <c r="AD14" s="233"/>
      <c r="AE14" s="233"/>
      <c r="AF14" s="233"/>
      <c r="AG14" s="687"/>
      <c r="AH14" s="683"/>
      <c r="AI14" s="233"/>
      <c r="AJ14" s="233"/>
      <c r="AK14" s="233"/>
      <c r="AL14" s="233"/>
      <c r="AM14" s="235"/>
      <c r="AN14" s="12"/>
    </row>
    <row r="15" spans="1:40" ht="12.75">
      <c r="A15" s="138" t="s">
        <v>273</v>
      </c>
      <c r="B15" s="139"/>
      <c r="C15" s="139"/>
      <c r="D15" s="139"/>
      <c r="E15" s="140" t="s">
        <v>587</v>
      </c>
      <c r="F15" s="232">
        <f>SUM(F17:F22)</f>
        <v>0</v>
      </c>
      <c r="G15" s="232">
        <f aca="true" t="shared" si="2" ref="G15:AM15">SUM(G17:G22)</f>
        <v>7</v>
      </c>
      <c r="H15" s="232">
        <f t="shared" si="2"/>
        <v>2</v>
      </c>
      <c r="I15" s="232">
        <f t="shared" si="2"/>
        <v>1</v>
      </c>
      <c r="J15" s="232">
        <f t="shared" si="2"/>
        <v>0</v>
      </c>
      <c r="K15" s="232">
        <f t="shared" si="2"/>
        <v>2</v>
      </c>
      <c r="L15" s="232">
        <f t="shared" si="2"/>
        <v>0</v>
      </c>
      <c r="M15" s="232">
        <f t="shared" si="2"/>
        <v>0</v>
      </c>
      <c r="N15" s="232">
        <f t="shared" si="2"/>
        <v>0</v>
      </c>
      <c r="O15" s="232">
        <f t="shared" si="2"/>
        <v>1</v>
      </c>
      <c r="P15" s="232">
        <f t="shared" si="2"/>
        <v>0</v>
      </c>
      <c r="Q15" s="232">
        <f t="shared" si="2"/>
        <v>0</v>
      </c>
      <c r="R15" s="232">
        <f t="shared" si="2"/>
        <v>0</v>
      </c>
      <c r="S15" s="232">
        <f t="shared" si="2"/>
        <v>0</v>
      </c>
      <c r="T15" s="232">
        <f t="shared" si="2"/>
        <v>0</v>
      </c>
      <c r="U15" s="232">
        <f t="shared" si="2"/>
        <v>0</v>
      </c>
      <c r="V15" s="232">
        <f t="shared" si="2"/>
        <v>0</v>
      </c>
      <c r="W15" s="232">
        <f t="shared" si="2"/>
        <v>1</v>
      </c>
      <c r="X15" s="232">
        <f t="shared" si="2"/>
        <v>0</v>
      </c>
      <c r="Y15" s="232">
        <f t="shared" si="2"/>
        <v>0</v>
      </c>
      <c r="Z15" s="232">
        <f t="shared" si="2"/>
        <v>11</v>
      </c>
      <c r="AA15" s="232">
        <f t="shared" si="2"/>
        <v>2</v>
      </c>
      <c r="AB15" s="232">
        <f t="shared" si="2"/>
        <v>0</v>
      </c>
      <c r="AC15" s="232">
        <f t="shared" si="2"/>
        <v>0</v>
      </c>
      <c r="AD15" s="232">
        <f t="shared" si="2"/>
        <v>0</v>
      </c>
      <c r="AE15" s="232">
        <f t="shared" si="2"/>
        <v>0</v>
      </c>
      <c r="AF15" s="232">
        <f t="shared" si="2"/>
        <v>0</v>
      </c>
      <c r="AG15" s="682">
        <f>SUM(AG17:AG22)</f>
        <v>0</v>
      </c>
      <c r="AH15" s="682">
        <f t="shared" si="2"/>
        <v>2</v>
      </c>
      <c r="AI15" s="401">
        <f>SUM(AI17:AI22)</f>
        <v>1</v>
      </c>
      <c r="AJ15" s="401">
        <f t="shared" si="2"/>
        <v>0</v>
      </c>
      <c r="AK15" s="401">
        <f>SUM(AK17:AK22)</f>
        <v>1</v>
      </c>
      <c r="AL15" s="401">
        <f t="shared" si="2"/>
        <v>1</v>
      </c>
      <c r="AM15" s="401">
        <f t="shared" si="2"/>
        <v>0</v>
      </c>
      <c r="AN15" s="12"/>
    </row>
    <row r="16" spans="1:40" ht="12.75">
      <c r="A16" s="141"/>
      <c r="B16" s="86" t="s">
        <v>274</v>
      </c>
      <c r="C16" s="85"/>
      <c r="D16" s="85"/>
      <c r="E16" s="89"/>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7"/>
      <c r="AN16" s="12"/>
    </row>
    <row r="17" spans="1:40" ht="12.75">
      <c r="A17" s="131"/>
      <c r="B17" s="42"/>
      <c r="C17" s="85" t="s">
        <v>900</v>
      </c>
      <c r="D17" s="85"/>
      <c r="E17" s="38"/>
      <c r="F17" s="233"/>
      <c r="G17" s="233"/>
      <c r="H17" s="233"/>
      <c r="I17" s="233"/>
      <c r="J17" s="233"/>
      <c r="K17" s="233"/>
      <c r="L17" s="233"/>
      <c r="M17" s="233"/>
      <c r="N17" s="234"/>
      <c r="O17" s="234">
        <v>1</v>
      </c>
      <c r="P17" s="234"/>
      <c r="Q17" s="234"/>
      <c r="R17" s="234"/>
      <c r="S17" s="234"/>
      <c r="T17" s="234"/>
      <c r="U17" s="234"/>
      <c r="V17" s="234"/>
      <c r="W17" s="234"/>
      <c r="X17" s="234"/>
      <c r="Y17" s="234"/>
      <c r="Z17" s="850">
        <v>11</v>
      </c>
      <c r="AA17" s="233"/>
      <c r="AB17" s="233"/>
      <c r="AC17" s="233"/>
      <c r="AD17" s="233"/>
      <c r="AE17" s="233"/>
      <c r="AF17" s="233"/>
      <c r="AG17" s="687"/>
      <c r="AH17" s="683"/>
      <c r="AI17" s="233"/>
      <c r="AJ17" s="233"/>
      <c r="AK17" s="233">
        <v>1</v>
      </c>
      <c r="AL17" s="233"/>
      <c r="AM17" s="235"/>
      <c r="AN17" s="12"/>
    </row>
    <row r="18" spans="1:40" ht="12.75">
      <c r="A18" s="131"/>
      <c r="B18" s="42"/>
      <c r="C18" s="42" t="s">
        <v>268</v>
      </c>
      <c r="D18" s="42"/>
      <c r="E18" s="38" t="s">
        <v>635</v>
      </c>
      <c r="F18" s="233"/>
      <c r="G18" s="233">
        <v>2</v>
      </c>
      <c r="H18" s="233">
        <v>2</v>
      </c>
      <c r="I18" s="233"/>
      <c r="J18" s="233"/>
      <c r="K18" s="233"/>
      <c r="L18" s="233"/>
      <c r="M18" s="233"/>
      <c r="N18" s="234"/>
      <c r="O18" s="234"/>
      <c r="P18" s="234"/>
      <c r="Q18" s="234"/>
      <c r="R18" s="234"/>
      <c r="S18" s="234"/>
      <c r="T18" s="234"/>
      <c r="U18" s="234"/>
      <c r="V18" s="234"/>
      <c r="W18" s="234"/>
      <c r="X18" s="234"/>
      <c r="Y18" s="234"/>
      <c r="Z18" s="759"/>
      <c r="AA18" s="233"/>
      <c r="AB18" s="233"/>
      <c r="AC18" s="233"/>
      <c r="AD18" s="233"/>
      <c r="AE18" s="233"/>
      <c r="AF18" s="233"/>
      <c r="AG18" s="687"/>
      <c r="AH18" s="683"/>
      <c r="AI18" s="233"/>
      <c r="AJ18" s="233"/>
      <c r="AK18" s="233"/>
      <c r="AL18" s="233"/>
      <c r="AM18" s="235"/>
      <c r="AN18" s="12"/>
    </row>
    <row r="19" spans="1:40" ht="12.75">
      <c r="A19" s="131"/>
      <c r="B19" s="42"/>
      <c r="C19" s="42" t="s">
        <v>269</v>
      </c>
      <c r="D19" s="42"/>
      <c r="E19" s="38" t="s">
        <v>635</v>
      </c>
      <c r="F19" s="233"/>
      <c r="G19" s="233">
        <v>3</v>
      </c>
      <c r="H19" s="233"/>
      <c r="I19" s="233"/>
      <c r="J19" s="233"/>
      <c r="K19" s="233"/>
      <c r="L19" s="233"/>
      <c r="M19" s="233"/>
      <c r="N19" s="234"/>
      <c r="O19" s="234"/>
      <c r="P19" s="234"/>
      <c r="Q19" s="234"/>
      <c r="R19" s="234"/>
      <c r="S19" s="234"/>
      <c r="T19" s="234"/>
      <c r="U19" s="234"/>
      <c r="V19" s="234"/>
      <c r="W19" s="234">
        <v>1</v>
      </c>
      <c r="X19" s="234"/>
      <c r="Y19" s="234"/>
      <c r="Z19" s="759"/>
      <c r="AA19" s="233"/>
      <c r="AB19" s="233"/>
      <c r="AC19" s="233"/>
      <c r="AD19" s="233"/>
      <c r="AE19" s="233"/>
      <c r="AF19" s="233"/>
      <c r="AG19" s="687"/>
      <c r="AH19" s="683">
        <v>2</v>
      </c>
      <c r="AI19" s="233"/>
      <c r="AJ19" s="233"/>
      <c r="AK19" s="233"/>
      <c r="AL19" s="233"/>
      <c r="AM19" s="235"/>
      <c r="AN19" s="12"/>
    </row>
    <row r="20" spans="1:40" ht="12.75">
      <c r="A20" s="131"/>
      <c r="B20" s="42"/>
      <c r="C20" s="42" t="s">
        <v>270</v>
      </c>
      <c r="D20" s="42"/>
      <c r="E20" s="38" t="s">
        <v>635</v>
      </c>
      <c r="F20" s="233"/>
      <c r="G20" s="233">
        <v>2</v>
      </c>
      <c r="H20" s="233"/>
      <c r="I20" s="233">
        <v>1</v>
      </c>
      <c r="J20" s="233"/>
      <c r="K20" s="233"/>
      <c r="L20" s="233"/>
      <c r="M20" s="233"/>
      <c r="N20" s="234"/>
      <c r="O20" s="234"/>
      <c r="P20" s="234"/>
      <c r="Q20" s="234"/>
      <c r="R20" s="234"/>
      <c r="S20" s="234"/>
      <c r="T20" s="234"/>
      <c r="U20" s="234"/>
      <c r="V20" s="234"/>
      <c r="W20" s="234"/>
      <c r="X20" s="234"/>
      <c r="Y20" s="234"/>
      <c r="Z20" s="759"/>
      <c r="AA20" s="233">
        <v>1</v>
      </c>
      <c r="AB20" s="233"/>
      <c r="AC20" s="233"/>
      <c r="AD20" s="233"/>
      <c r="AE20" s="233"/>
      <c r="AF20" s="233"/>
      <c r="AG20" s="687"/>
      <c r="AH20" s="683"/>
      <c r="AI20" s="233"/>
      <c r="AJ20" s="233"/>
      <c r="AK20" s="233"/>
      <c r="AL20" s="233">
        <v>1</v>
      </c>
      <c r="AM20" s="235"/>
      <c r="AN20" s="12"/>
    </row>
    <row r="21" spans="1:40" ht="12.75">
      <c r="A21" s="131"/>
      <c r="B21" s="42"/>
      <c r="C21" s="42" t="s">
        <v>1120</v>
      </c>
      <c r="D21" s="42"/>
      <c r="E21" s="38" t="s">
        <v>635</v>
      </c>
      <c r="F21" s="233"/>
      <c r="G21" s="233"/>
      <c r="H21" s="233"/>
      <c r="I21" s="233"/>
      <c r="J21" s="233"/>
      <c r="K21" s="233"/>
      <c r="L21" s="233"/>
      <c r="M21" s="233"/>
      <c r="N21" s="234"/>
      <c r="O21" s="234"/>
      <c r="P21" s="234"/>
      <c r="Q21" s="234"/>
      <c r="R21" s="234"/>
      <c r="S21" s="234"/>
      <c r="T21" s="234"/>
      <c r="U21" s="234"/>
      <c r="V21" s="234"/>
      <c r="W21" s="234"/>
      <c r="X21" s="234"/>
      <c r="Y21" s="234"/>
      <c r="Z21" s="759"/>
      <c r="AA21" s="233"/>
      <c r="AB21" s="233"/>
      <c r="AC21" s="233"/>
      <c r="AD21" s="233"/>
      <c r="AE21" s="233"/>
      <c r="AF21" s="233"/>
      <c r="AG21" s="687"/>
      <c r="AH21" s="683"/>
      <c r="AI21" s="233">
        <v>1</v>
      </c>
      <c r="AJ21" s="233"/>
      <c r="AK21" s="233"/>
      <c r="AL21" s="233"/>
      <c r="AM21" s="235"/>
      <c r="AN21" s="12"/>
    </row>
    <row r="22" spans="1:40" ht="12.75">
      <c r="A22" s="145"/>
      <c r="B22" s="92"/>
      <c r="C22" s="92" t="s">
        <v>342</v>
      </c>
      <c r="D22" s="92"/>
      <c r="E22" s="93" t="s">
        <v>635</v>
      </c>
      <c r="F22" s="233"/>
      <c r="G22" s="233"/>
      <c r="H22" s="233"/>
      <c r="I22" s="233"/>
      <c r="J22" s="233"/>
      <c r="K22" s="233">
        <v>2</v>
      </c>
      <c r="L22" s="233"/>
      <c r="M22" s="233"/>
      <c r="N22" s="234"/>
      <c r="O22" s="234"/>
      <c r="P22" s="234"/>
      <c r="Q22" s="234"/>
      <c r="R22" s="234"/>
      <c r="S22" s="234"/>
      <c r="T22" s="234"/>
      <c r="U22" s="234"/>
      <c r="V22" s="234"/>
      <c r="W22" s="234"/>
      <c r="X22" s="234"/>
      <c r="Y22" s="234"/>
      <c r="Z22" s="115"/>
      <c r="AA22" s="233">
        <v>1</v>
      </c>
      <c r="AB22" s="233"/>
      <c r="AC22" s="233"/>
      <c r="AD22" s="233"/>
      <c r="AE22" s="233"/>
      <c r="AF22" s="233"/>
      <c r="AG22" s="687"/>
      <c r="AH22" s="683"/>
      <c r="AI22" s="233"/>
      <c r="AJ22" s="233"/>
      <c r="AK22" s="233"/>
      <c r="AL22" s="233"/>
      <c r="AM22" s="235"/>
      <c r="AN22" s="12" t="s">
        <v>346</v>
      </c>
    </row>
    <row r="23" spans="1:40" ht="12.75">
      <c r="A23" s="138" t="s">
        <v>275</v>
      </c>
      <c r="B23" s="139"/>
      <c r="C23" s="139"/>
      <c r="D23" s="139"/>
      <c r="E23" s="140" t="s">
        <v>587</v>
      </c>
      <c r="F23" s="232">
        <f>SUM(F24:F28)</f>
        <v>0</v>
      </c>
      <c r="G23" s="232">
        <f aca="true" t="shared" si="3" ref="G23:AM23">SUM(G24:G28)</f>
        <v>6</v>
      </c>
      <c r="H23" s="232">
        <f t="shared" si="3"/>
        <v>2</v>
      </c>
      <c r="I23" s="232">
        <f t="shared" si="3"/>
        <v>1</v>
      </c>
      <c r="J23" s="232">
        <f t="shared" si="3"/>
        <v>0</v>
      </c>
      <c r="K23" s="232">
        <f t="shared" si="3"/>
        <v>0</v>
      </c>
      <c r="L23" s="232">
        <f t="shared" si="3"/>
        <v>0</v>
      </c>
      <c r="M23" s="232">
        <f t="shared" si="3"/>
        <v>0</v>
      </c>
      <c r="N23" s="232">
        <f t="shared" si="3"/>
        <v>0</v>
      </c>
      <c r="O23" s="232">
        <f t="shared" si="3"/>
        <v>0</v>
      </c>
      <c r="P23" s="232">
        <f t="shared" si="3"/>
        <v>0</v>
      </c>
      <c r="Q23" s="232">
        <f t="shared" si="3"/>
        <v>0</v>
      </c>
      <c r="R23" s="232">
        <f t="shared" si="3"/>
        <v>0</v>
      </c>
      <c r="S23" s="232">
        <f t="shared" si="3"/>
        <v>0</v>
      </c>
      <c r="T23" s="232">
        <f t="shared" si="3"/>
        <v>0</v>
      </c>
      <c r="U23" s="232">
        <f t="shared" si="3"/>
        <v>0</v>
      </c>
      <c r="V23" s="232">
        <f>SUM(V24:V28)</f>
        <v>0</v>
      </c>
      <c r="W23" s="232">
        <f t="shared" si="3"/>
        <v>0</v>
      </c>
      <c r="X23" s="232">
        <f t="shared" si="3"/>
        <v>0</v>
      </c>
      <c r="Y23" s="232">
        <f t="shared" si="3"/>
        <v>0</v>
      </c>
      <c r="Z23" s="232">
        <f t="shared" si="3"/>
        <v>11</v>
      </c>
      <c r="AA23" s="232">
        <f t="shared" si="3"/>
        <v>1</v>
      </c>
      <c r="AB23" s="232">
        <f t="shared" si="3"/>
        <v>0</v>
      </c>
      <c r="AC23" s="232">
        <f t="shared" si="3"/>
        <v>0</v>
      </c>
      <c r="AD23" s="232">
        <f t="shared" si="3"/>
        <v>0</v>
      </c>
      <c r="AE23" s="232">
        <f>SUM(AE24:AE28)</f>
        <v>0</v>
      </c>
      <c r="AF23" s="232">
        <f>SUM(AF24:AF28)</f>
        <v>0</v>
      </c>
      <c r="AG23" s="682">
        <f>SUM(AG24:AG28)</f>
        <v>0</v>
      </c>
      <c r="AH23" s="682">
        <f t="shared" si="3"/>
        <v>0</v>
      </c>
      <c r="AI23" s="401">
        <f t="shared" si="3"/>
        <v>1</v>
      </c>
      <c r="AJ23" s="401">
        <f t="shared" si="3"/>
        <v>0</v>
      </c>
      <c r="AK23" s="401">
        <f t="shared" si="3"/>
        <v>1</v>
      </c>
      <c r="AL23" s="401">
        <f t="shared" si="3"/>
        <v>1</v>
      </c>
      <c r="AM23" s="401">
        <f t="shared" si="3"/>
        <v>0</v>
      </c>
      <c r="AN23" s="12"/>
    </row>
    <row r="24" spans="1:40" ht="12.75">
      <c r="A24" s="131"/>
      <c r="B24" s="42"/>
      <c r="C24" s="85" t="s">
        <v>900</v>
      </c>
      <c r="D24" s="85"/>
      <c r="E24" s="38"/>
      <c r="F24" s="233"/>
      <c r="G24" s="515"/>
      <c r="H24" s="233"/>
      <c r="I24" s="233"/>
      <c r="J24" s="233"/>
      <c r="K24" s="233"/>
      <c r="L24" s="233"/>
      <c r="M24" s="233"/>
      <c r="N24" s="234"/>
      <c r="O24" s="234"/>
      <c r="P24" s="234"/>
      <c r="Q24" s="234"/>
      <c r="R24" s="234"/>
      <c r="S24" s="234"/>
      <c r="T24" s="234"/>
      <c r="U24" s="234"/>
      <c r="V24" s="234"/>
      <c r="W24" s="234"/>
      <c r="X24" s="234"/>
      <c r="Y24" s="234"/>
      <c r="Z24" s="850">
        <v>11</v>
      </c>
      <c r="AA24" s="233"/>
      <c r="AB24" s="233"/>
      <c r="AC24" s="233"/>
      <c r="AD24" s="233"/>
      <c r="AE24" s="233"/>
      <c r="AF24" s="233"/>
      <c r="AG24" s="687"/>
      <c r="AH24" s="683"/>
      <c r="AI24" s="233"/>
      <c r="AJ24" s="233"/>
      <c r="AK24" s="233">
        <v>1</v>
      </c>
      <c r="AL24" s="233"/>
      <c r="AM24" s="235"/>
      <c r="AN24" s="12"/>
    </row>
    <row r="25" spans="1:40" ht="12.75">
      <c r="A25" s="131"/>
      <c r="B25" s="42"/>
      <c r="C25" s="42" t="s">
        <v>268</v>
      </c>
      <c r="D25" s="42"/>
      <c r="E25" s="38" t="s">
        <v>635</v>
      </c>
      <c r="F25" s="233"/>
      <c r="G25" s="233">
        <v>2</v>
      </c>
      <c r="H25" s="233">
        <v>2</v>
      </c>
      <c r="I25" s="233"/>
      <c r="J25" s="233"/>
      <c r="K25" s="233"/>
      <c r="L25" s="233"/>
      <c r="M25" s="233"/>
      <c r="N25" s="234"/>
      <c r="O25" s="234"/>
      <c r="P25" s="234"/>
      <c r="Q25" s="234"/>
      <c r="R25" s="234"/>
      <c r="S25" s="234"/>
      <c r="T25" s="234"/>
      <c r="U25" s="234"/>
      <c r="V25" s="234"/>
      <c r="W25" s="234"/>
      <c r="X25" s="234"/>
      <c r="Y25" s="234"/>
      <c r="Z25" s="759"/>
      <c r="AA25" s="233"/>
      <c r="AB25" s="233"/>
      <c r="AC25" s="233"/>
      <c r="AD25" s="233"/>
      <c r="AE25" s="233"/>
      <c r="AF25" s="233"/>
      <c r="AG25" s="687"/>
      <c r="AH25" s="683"/>
      <c r="AI25" s="233"/>
      <c r="AJ25" s="233"/>
      <c r="AK25" s="233"/>
      <c r="AL25" s="233"/>
      <c r="AM25" s="235"/>
      <c r="AN25" s="12"/>
    </row>
    <row r="26" spans="1:40" ht="12.75">
      <c r="A26" s="131"/>
      <c r="B26" s="42"/>
      <c r="C26" s="42" t="s">
        <v>269</v>
      </c>
      <c r="D26" s="42"/>
      <c r="E26" s="38" t="s">
        <v>635</v>
      </c>
      <c r="F26" s="233"/>
      <c r="G26" s="233">
        <v>2</v>
      </c>
      <c r="H26" s="233"/>
      <c r="I26" s="233"/>
      <c r="J26" s="233"/>
      <c r="K26" s="233"/>
      <c r="L26" s="233"/>
      <c r="M26" s="233"/>
      <c r="N26" s="234"/>
      <c r="O26" s="234"/>
      <c r="P26" s="234"/>
      <c r="Q26" s="234"/>
      <c r="R26" s="234"/>
      <c r="S26" s="234"/>
      <c r="T26" s="234"/>
      <c r="U26" s="234"/>
      <c r="V26" s="234"/>
      <c r="W26" s="234"/>
      <c r="X26" s="234"/>
      <c r="Y26" s="234"/>
      <c r="Z26" s="759"/>
      <c r="AA26" s="233"/>
      <c r="AB26" s="233"/>
      <c r="AC26" s="233"/>
      <c r="AD26" s="233"/>
      <c r="AE26" s="233"/>
      <c r="AF26" s="233"/>
      <c r="AG26" s="687"/>
      <c r="AH26" s="683"/>
      <c r="AI26" s="233"/>
      <c r="AJ26" s="233"/>
      <c r="AK26" s="233"/>
      <c r="AL26" s="233"/>
      <c r="AM26" s="235"/>
      <c r="AN26" s="12"/>
    </row>
    <row r="27" spans="1:40" ht="12.75">
      <c r="A27" s="131"/>
      <c r="B27" s="42"/>
      <c r="C27" s="42" t="s">
        <v>270</v>
      </c>
      <c r="D27" s="42"/>
      <c r="E27" s="38" t="s">
        <v>635</v>
      </c>
      <c r="F27" s="233"/>
      <c r="G27" s="233">
        <v>2</v>
      </c>
      <c r="H27" s="233"/>
      <c r="I27" s="233">
        <v>1</v>
      </c>
      <c r="J27" s="233"/>
      <c r="K27" s="233"/>
      <c r="L27" s="233"/>
      <c r="M27" s="233"/>
      <c r="N27" s="234"/>
      <c r="O27" s="234"/>
      <c r="P27" s="234"/>
      <c r="Q27" s="234"/>
      <c r="R27" s="234"/>
      <c r="S27" s="234"/>
      <c r="T27" s="234"/>
      <c r="U27" s="234"/>
      <c r="V27" s="234"/>
      <c r="W27" s="234"/>
      <c r="X27" s="234"/>
      <c r="Y27" s="234"/>
      <c r="Z27" s="759"/>
      <c r="AA27" s="233">
        <v>1</v>
      </c>
      <c r="AB27" s="233"/>
      <c r="AC27" s="233"/>
      <c r="AD27" s="233"/>
      <c r="AE27" s="233"/>
      <c r="AF27" s="233"/>
      <c r="AG27" s="687"/>
      <c r="AH27" s="683"/>
      <c r="AI27" s="233"/>
      <c r="AJ27" s="233"/>
      <c r="AK27" s="233"/>
      <c r="AL27" s="233">
        <v>1</v>
      </c>
      <c r="AM27" s="235"/>
      <c r="AN27" s="12"/>
    </row>
    <row r="28" spans="1:40" ht="12.75">
      <c r="A28" s="145"/>
      <c r="B28" s="92"/>
      <c r="C28" s="92" t="s">
        <v>1120</v>
      </c>
      <c r="D28" s="92"/>
      <c r="E28" s="93" t="s">
        <v>635</v>
      </c>
      <c r="F28" s="233"/>
      <c r="G28" s="233"/>
      <c r="H28" s="233"/>
      <c r="I28" s="233"/>
      <c r="J28" s="233"/>
      <c r="K28" s="233"/>
      <c r="L28" s="233"/>
      <c r="M28" s="233"/>
      <c r="N28" s="234"/>
      <c r="O28" s="234"/>
      <c r="P28" s="234"/>
      <c r="Q28" s="234"/>
      <c r="R28" s="234"/>
      <c r="S28" s="234"/>
      <c r="T28" s="234"/>
      <c r="U28" s="234"/>
      <c r="V28" s="234"/>
      <c r="W28" s="234"/>
      <c r="X28" s="234"/>
      <c r="Y28" s="234"/>
      <c r="Z28" s="851"/>
      <c r="AA28" s="233"/>
      <c r="AB28" s="233"/>
      <c r="AC28" s="233"/>
      <c r="AD28" s="233"/>
      <c r="AE28" s="233"/>
      <c r="AF28" s="233"/>
      <c r="AG28" s="687"/>
      <c r="AH28" s="683"/>
      <c r="AI28" s="233">
        <v>1</v>
      </c>
      <c r="AJ28" s="233"/>
      <c r="AK28" s="233"/>
      <c r="AL28" s="233"/>
      <c r="AM28" s="235"/>
      <c r="AN28" s="12"/>
    </row>
    <row r="29" spans="1:40" ht="12.75">
      <c r="A29" s="138" t="s">
        <v>276</v>
      </c>
      <c r="B29" s="139"/>
      <c r="C29" s="139"/>
      <c r="D29" s="139"/>
      <c r="E29" s="140" t="s">
        <v>587</v>
      </c>
      <c r="F29" s="232">
        <f>SUM(F30:F34)</f>
        <v>0</v>
      </c>
      <c r="G29" s="232">
        <f aca="true" t="shared" si="4" ref="G29:AM29">SUM(G30:G34)</f>
        <v>8</v>
      </c>
      <c r="H29" s="232">
        <f t="shared" si="4"/>
        <v>2</v>
      </c>
      <c r="I29" s="232">
        <f t="shared" si="4"/>
        <v>1</v>
      </c>
      <c r="J29" s="232">
        <f t="shared" si="4"/>
        <v>0</v>
      </c>
      <c r="K29" s="232">
        <f t="shared" si="4"/>
        <v>0</v>
      </c>
      <c r="L29" s="232">
        <f t="shared" si="4"/>
        <v>0</v>
      </c>
      <c r="M29" s="232">
        <f t="shared" si="4"/>
        <v>0</v>
      </c>
      <c r="N29" s="232">
        <f t="shared" si="4"/>
        <v>0</v>
      </c>
      <c r="O29" s="232">
        <f t="shared" si="4"/>
        <v>0</v>
      </c>
      <c r="P29" s="232">
        <f t="shared" si="4"/>
        <v>0</v>
      </c>
      <c r="Q29" s="232">
        <f t="shared" si="4"/>
        <v>0</v>
      </c>
      <c r="R29" s="232">
        <f t="shared" si="4"/>
        <v>0</v>
      </c>
      <c r="S29" s="232">
        <f t="shared" si="4"/>
        <v>0</v>
      </c>
      <c r="T29" s="232">
        <f t="shared" si="4"/>
        <v>0</v>
      </c>
      <c r="U29" s="232">
        <f t="shared" si="4"/>
        <v>0</v>
      </c>
      <c r="V29" s="232">
        <f>SUM(V30:V34)</f>
        <v>0</v>
      </c>
      <c r="W29" s="232">
        <f t="shared" si="4"/>
        <v>0</v>
      </c>
      <c r="X29" s="232">
        <f t="shared" si="4"/>
        <v>0</v>
      </c>
      <c r="Y29" s="232">
        <f t="shared" si="4"/>
        <v>0</v>
      </c>
      <c r="Z29" s="232">
        <f t="shared" si="4"/>
        <v>14</v>
      </c>
      <c r="AA29" s="232">
        <f t="shared" si="4"/>
        <v>1</v>
      </c>
      <c r="AB29" s="232">
        <f t="shared" si="4"/>
        <v>0</v>
      </c>
      <c r="AC29" s="232">
        <f t="shared" si="4"/>
        <v>0</v>
      </c>
      <c r="AD29" s="232">
        <f t="shared" si="4"/>
        <v>0</v>
      </c>
      <c r="AE29" s="232">
        <f>SUM(AE30:AE34)</f>
        <v>0</v>
      </c>
      <c r="AF29" s="232">
        <f>SUM(AF30:AF34)</f>
        <v>0</v>
      </c>
      <c r="AG29" s="682">
        <f>SUM(AG30:AG34)</f>
        <v>0</v>
      </c>
      <c r="AH29" s="682">
        <f t="shared" si="4"/>
        <v>0</v>
      </c>
      <c r="AI29" s="401">
        <f t="shared" si="4"/>
        <v>1</v>
      </c>
      <c r="AJ29" s="401">
        <f t="shared" si="4"/>
        <v>0</v>
      </c>
      <c r="AK29" s="401">
        <f t="shared" si="4"/>
        <v>1</v>
      </c>
      <c r="AL29" s="401">
        <f t="shared" si="4"/>
        <v>1</v>
      </c>
      <c r="AM29" s="401">
        <f t="shared" si="4"/>
        <v>0</v>
      </c>
      <c r="AN29" s="12"/>
    </row>
    <row r="30" spans="1:40" ht="12.75">
      <c r="A30" s="131"/>
      <c r="B30" s="42"/>
      <c r="C30" s="85" t="s">
        <v>900</v>
      </c>
      <c r="D30" s="85"/>
      <c r="E30" s="38"/>
      <c r="F30" s="233"/>
      <c r="G30" s="515"/>
      <c r="H30" s="233"/>
      <c r="I30" s="233"/>
      <c r="J30" s="233"/>
      <c r="K30" s="233"/>
      <c r="L30" s="233"/>
      <c r="M30" s="233"/>
      <c r="N30" s="234"/>
      <c r="O30" s="234"/>
      <c r="P30" s="234"/>
      <c r="Q30" s="234"/>
      <c r="R30" s="234"/>
      <c r="S30" s="234"/>
      <c r="T30" s="234"/>
      <c r="U30" s="234"/>
      <c r="V30" s="234"/>
      <c r="W30" s="234"/>
      <c r="X30" s="234"/>
      <c r="Y30" s="234"/>
      <c r="Z30" s="850">
        <v>14</v>
      </c>
      <c r="AA30" s="233"/>
      <c r="AB30" s="233"/>
      <c r="AC30" s="233"/>
      <c r="AD30" s="233"/>
      <c r="AE30" s="233"/>
      <c r="AF30" s="233"/>
      <c r="AG30" s="687"/>
      <c r="AH30" s="683"/>
      <c r="AI30" s="233"/>
      <c r="AJ30" s="233"/>
      <c r="AK30" s="233">
        <v>1</v>
      </c>
      <c r="AL30" s="233"/>
      <c r="AM30" s="235"/>
      <c r="AN30" s="12"/>
    </row>
    <row r="31" spans="1:40" ht="12.75">
      <c r="A31" s="131"/>
      <c r="B31" s="42"/>
      <c r="C31" s="42" t="s">
        <v>268</v>
      </c>
      <c r="D31" s="42"/>
      <c r="E31" s="38" t="s">
        <v>635</v>
      </c>
      <c r="F31" s="233"/>
      <c r="G31" s="233">
        <v>2</v>
      </c>
      <c r="H31" s="233">
        <v>2</v>
      </c>
      <c r="I31" s="233"/>
      <c r="J31" s="233"/>
      <c r="K31" s="233"/>
      <c r="L31" s="233"/>
      <c r="M31" s="233"/>
      <c r="N31" s="234"/>
      <c r="O31" s="234"/>
      <c r="P31" s="234"/>
      <c r="Q31" s="234"/>
      <c r="R31" s="234"/>
      <c r="S31" s="234"/>
      <c r="T31" s="234"/>
      <c r="U31" s="234"/>
      <c r="V31" s="234"/>
      <c r="W31" s="234"/>
      <c r="X31" s="234"/>
      <c r="Y31" s="234"/>
      <c r="Z31" s="759"/>
      <c r="AA31" s="233"/>
      <c r="AB31" s="233"/>
      <c r="AC31" s="233"/>
      <c r="AD31" s="233"/>
      <c r="AE31" s="233"/>
      <c r="AF31" s="233"/>
      <c r="AG31" s="687"/>
      <c r="AH31" s="683"/>
      <c r="AI31" s="233"/>
      <c r="AJ31" s="233"/>
      <c r="AK31" s="233"/>
      <c r="AL31" s="233"/>
      <c r="AM31" s="235"/>
      <c r="AN31" s="12"/>
    </row>
    <row r="32" spans="1:40" ht="12.75">
      <c r="A32" s="131"/>
      <c r="B32" s="42"/>
      <c r="C32" s="42" t="s">
        <v>269</v>
      </c>
      <c r="D32" s="42"/>
      <c r="E32" s="38" t="s">
        <v>635</v>
      </c>
      <c r="F32" s="233"/>
      <c r="G32" s="233">
        <v>4</v>
      </c>
      <c r="H32" s="233"/>
      <c r="I32" s="233"/>
      <c r="J32" s="233"/>
      <c r="K32" s="233"/>
      <c r="L32" s="233"/>
      <c r="M32" s="233"/>
      <c r="N32" s="234"/>
      <c r="O32" s="234"/>
      <c r="P32" s="234"/>
      <c r="Q32" s="234"/>
      <c r="R32" s="234"/>
      <c r="S32" s="234"/>
      <c r="T32" s="234"/>
      <c r="U32" s="234"/>
      <c r="V32" s="234"/>
      <c r="W32" s="234"/>
      <c r="X32" s="234"/>
      <c r="Y32" s="234"/>
      <c r="Z32" s="759"/>
      <c r="AA32" s="233"/>
      <c r="AB32" s="233"/>
      <c r="AC32" s="233"/>
      <c r="AD32" s="233"/>
      <c r="AE32" s="233"/>
      <c r="AF32" s="233"/>
      <c r="AG32" s="687"/>
      <c r="AH32" s="683"/>
      <c r="AI32" s="233"/>
      <c r="AJ32" s="233"/>
      <c r="AK32" s="233"/>
      <c r="AL32" s="233"/>
      <c r="AM32" s="235"/>
      <c r="AN32" s="12"/>
    </row>
    <row r="33" spans="1:40" ht="12.75">
      <c r="A33" s="131"/>
      <c r="B33" s="42"/>
      <c r="C33" s="42" t="s">
        <v>270</v>
      </c>
      <c r="D33" s="42"/>
      <c r="E33" s="38" t="s">
        <v>635</v>
      </c>
      <c r="F33" s="233"/>
      <c r="G33" s="233">
        <v>2</v>
      </c>
      <c r="H33" s="233"/>
      <c r="I33" s="233">
        <v>1</v>
      </c>
      <c r="J33" s="233"/>
      <c r="K33" s="233"/>
      <c r="L33" s="233"/>
      <c r="M33" s="233"/>
      <c r="N33" s="234"/>
      <c r="O33" s="234"/>
      <c r="P33" s="234"/>
      <c r="Q33" s="234"/>
      <c r="R33" s="234"/>
      <c r="S33" s="234"/>
      <c r="T33" s="234"/>
      <c r="U33" s="234"/>
      <c r="V33" s="234"/>
      <c r="W33" s="234"/>
      <c r="X33" s="234"/>
      <c r="Y33" s="234"/>
      <c r="Z33" s="759"/>
      <c r="AA33" s="233">
        <v>1</v>
      </c>
      <c r="AB33" s="233"/>
      <c r="AC33" s="233"/>
      <c r="AD33" s="233"/>
      <c r="AE33" s="233"/>
      <c r="AF33" s="233"/>
      <c r="AG33" s="687"/>
      <c r="AH33" s="683"/>
      <c r="AI33" s="233"/>
      <c r="AJ33" s="233"/>
      <c r="AK33" s="233"/>
      <c r="AL33" s="233">
        <v>1</v>
      </c>
      <c r="AM33" s="235"/>
      <c r="AN33" s="12"/>
    </row>
    <row r="34" spans="1:40" ht="12.75">
      <c r="A34" s="145"/>
      <c r="B34" s="92"/>
      <c r="C34" s="92" t="s">
        <v>1120</v>
      </c>
      <c r="D34" s="92"/>
      <c r="E34" s="93" t="s">
        <v>635</v>
      </c>
      <c r="F34" s="233"/>
      <c r="G34" s="233"/>
      <c r="H34" s="233"/>
      <c r="I34" s="233"/>
      <c r="J34" s="233"/>
      <c r="K34" s="233"/>
      <c r="L34" s="233"/>
      <c r="M34" s="233"/>
      <c r="N34" s="234"/>
      <c r="O34" s="234"/>
      <c r="P34" s="234"/>
      <c r="Q34" s="234"/>
      <c r="R34" s="234"/>
      <c r="S34" s="234"/>
      <c r="T34" s="234"/>
      <c r="U34" s="234"/>
      <c r="V34" s="234"/>
      <c r="W34" s="234"/>
      <c r="X34" s="234"/>
      <c r="Y34" s="234"/>
      <c r="Z34" s="851"/>
      <c r="AA34" s="233"/>
      <c r="AB34" s="233"/>
      <c r="AC34" s="233"/>
      <c r="AD34" s="233"/>
      <c r="AE34" s="233"/>
      <c r="AF34" s="233"/>
      <c r="AG34" s="687"/>
      <c r="AH34" s="683"/>
      <c r="AI34" s="233">
        <v>1</v>
      </c>
      <c r="AJ34" s="233"/>
      <c r="AK34" s="233"/>
      <c r="AL34" s="233"/>
      <c r="AM34" s="235"/>
      <c r="AN34" s="12"/>
    </row>
    <row r="35" spans="1:40" ht="12.75">
      <c r="A35" s="138" t="s">
        <v>277</v>
      </c>
      <c r="B35" s="139"/>
      <c r="C35" s="139"/>
      <c r="D35" s="139"/>
      <c r="E35" s="140" t="s">
        <v>587</v>
      </c>
      <c r="F35" s="232">
        <f aca="true" t="shared" si="5" ref="F35:AF35">SUM(F37:F46)</f>
        <v>0</v>
      </c>
      <c r="G35" s="232">
        <f t="shared" si="5"/>
        <v>7</v>
      </c>
      <c r="H35" s="232">
        <f t="shared" si="5"/>
        <v>2</v>
      </c>
      <c r="I35" s="232">
        <f t="shared" si="5"/>
        <v>1</v>
      </c>
      <c r="J35" s="232">
        <f t="shared" si="5"/>
        <v>0</v>
      </c>
      <c r="K35" s="232">
        <f t="shared" si="5"/>
        <v>2</v>
      </c>
      <c r="L35" s="232">
        <f t="shared" si="5"/>
        <v>0</v>
      </c>
      <c r="M35" s="232">
        <f t="shared" si="5"/>
        <v>0</v>
      </c>
      <c r="N35" s="232">
        <f t="shared" si="5"/>
        <v>0</v>
      </c>
      <c r="O35" s="232">
        <f t="shared" si="5"/>
        <v>0</v>
      </c>
      <c r="P35" s="232">
        <f t="shared" si="5"/>
        <v>0</v>
      </c>
      <c r="Q35" s="232">
        <f t="shared" si="5"/>
        <v>0</v>
      </c>
      <c r="R35" s="232">
        <f t="shared" si="5"/>
        <v>0</v>
      </c>
      <c r="S35" s="232">
        <f t="shared" si="5"/>
        <v>1</v>
      </c>
      <c r="T35" s="232">
        <f t="shared" si="5"/>
        <v>0</v>
      </c>
      <c r="U35" s="232">
        <f t="shared" si="5"/>
        <v>0</v>
      </c>
      <c r="V35" s="232">
        <f t="shared" si="5"/>
        <v>0</v>
      </c>
      <c r="W35" s="232">
        <f t="shared" si="5"/>
        <v>1</v>
      </c>
      <c r="X35" s="232">
        <f t="shared" si="5"/>
        <v>0</v>
      </c>
      <c r="Y35" s="232">
        <f t="shared" si="5"/>
        <v>0</v>
      </c>
      <c r="Z35" s="232">
        <f t="shared" si="5"/>
        <v>34</v>
      </c>
      <c r="AA35" s="232">
        <f t="shared" si="5"/>
        <v>2</v>
      </c>
      <c r="AB35" s="232">
        <f t="shared" si="5"/>
        <v>0</v>
      </c>
      <c r="AC35" s="232">
        <f t="shared" si="5"/>
        <v>0</v>
      </c>
      <c r="AD35" s="232">
        <f t="shared" si="5"/>
        <v>0</v>
      </c>
      <c r="AE35" s="232">
        <f t="shared" si="5"/>
        <v>0</v>
      </c>
      <c r="AF35" s="232">
        <f t="shared" si="5"/>
        <v>0</v>
      </c>
      <c r="AG35" s="682">
        <f>SUM(AG37:AG46)</f>
        <v>2</v>
      </c>
      <c r="AH35" s="682">
        <f aca="true" t="shared" si="6" ref="AH35:AM35">SUM(AH37:AH46)</f>
        <v>2</v>
      </c>
      <c r="AI35" s="401">
        <f t="shared" si="6"/>
        <v>0</v>
      </c>
      <c r="AJ35" s="401">
        <f t="shared" si="6"/>
        <v>8</v>
      </c>
      <c r="AK35" s="401">
        <f t="shared" si="6"/>
        <v>1</v>
      </c>
      <c r="AL35" s="401">
        <f t="shared" si="6"/>
        <v>1</v>
      </c>
      <c r="AM35" s="401">
        <f t="shared" si="6"/>
        <v>5</v>
      </c>
      <c r="AN35" s="12"/>
    </row>
    <row r="36" spans="1:40" ht="12.75">
      <c r="A36" s="131"/>
      <c r="B36" s="42"/>
      <c r="C36" s="85" t="s">
        <v>900</v>
      </c>
      <c r="D36" s="85"/>
      <c r="E36" s="38"/>
      <c r="F36" s="233"/>
      <c r="G36" s="233"/>
      <c r="H36" s="233"/>
      <c r="I36" s="233"/>
      <c r="J36" s="233"/>
      <c r="K36" s="233"/>
      <c r="L36" s="233"/>
      <c r="M36" s="233"/>
      <c r="N36" s="234"/>
      <c r="O36" s="234"/>
      <c r="P36" s="234"/>
      <c r="Q36" s="234"/>
      <c r="R36" s="234"/>
      <c r="S36" s="234"/>
      <c r="T36" s="234"/>
      <c r="U36" s="234"/>
      <c r="V36" s="234"/>
      <c r="W36" s="234"/>
      <c r="X36" s="234"/>
      <c r="Y36" s="234"/>
      <c r="Z36" s="644"/>
      <c r="AA36" s="233"/>
      <c r="AB36" s="233"/>
      <c r="AC36" s="233"/>
      <c r="AD36" s="233"/>
      <c r="AE36" s="233"/>
      <c r="AF36" s="233"/>
      <c r="AG36" s="687"/>
      <c r="AH36" s="683"/>
      <c r="AI36" s="233"/>
      <c r="AJ36" s="233"/>
      <c r="AK36" s="233">
        <v>1</v>
      </c>
      <c r="AL36" s="233"/>
      <c r="AM36" s="235"/>
      <c r="AN36" s="12"/>
    </row>
    <row r="37" spans="1:40" ht="12.75">
      <c r="A37" s="131"/>
      <c r="B37" s="42"/>
      <c r="C37" s="85"/>
      <c r="D37" s="85" t="s">
        <v>379</v>
      </c>
      <c r="E37" s="87"/>
      <c r="F37" s="233"/>
      <c r="G37" s="233"/>
      <c r="H37" s="233"/>
      <c r="I37" s="233"/>
      <c r="J37" s="233"/>
      <c r="K37" s="233"/>
      <c r="L37" s="233"/>
      <c r="M37" s="233"/>
      <c r="N37" s="234"/>
      <c r="O37" s="234"/>
      <c r="P37" s="234"/>
      <c r="Q37" s="234"/>
      <c r="R37" s="234"/>
      <c r="S37" s="234"/>
      <c r="T37" s="234"/>
      <c r="U37" s="234"/>
      <c r="V37" s="234"/>
      <c r="W37" s="234"/>
      <c r="X37" s="234"/>
      <c r="Y37" s="234"/>
      <c r="Z37" s="644"/>
      <c r="AA37" s="233"/>
      <c r="AB37" s="233"/>
      <c r="AC37" s="233"/>
      <c r="AD37" s="233"/>
      <c r="AE37" s="233"/>
      <c r="AF37" s="233"/>
      <c r="AG37" s="687">
        <v>2</v>
      </c>
      <c r="AH37" s="683"/>
      <c r="AI37" s="233"/>
      <c r="AJ37" s="233"/>
      <c r="AK37" s="233"/>
      <c r="AL37" s="233"/>
      <c r="AM37" s="235"/>
      <c r="AN37" s="12"/>
    </row>
    <row r="38" spans="1:40" ht="12.75">
      <c r="A38" s="131"/>
      <c r="B38" s="42"/>
      <c r="C38" s="36"/>
      <c r="D38" s="51" t="s">
        <v>647</v>
      </c>
      <c r="E38" s="87"/>
      <c r="F38" s="233"/>
      <c r="G38" s="515"/>
      <c r="H38" s="233"/>
      <c r="I38" s="233"/>
      <c r="J38" s="233"/>
      <c r="K38" s="233"/>
      <c r="L38" s="233"/>
      <c r="M38" s="233"/>
      <c r="N38" s="234"/>
      <c r="O38" s="234"/>
      <c r="P38" s="234"/>
      <c r="Q38" s="234"/>
      <c r="R38" s="234"/>
      <c r="S38" s="234"/>
      <c r="T38" s="234"/>
      <c r="U38" s="234"/>
      <c r="V38" s="234"/>
      <c r="W38" s="234"/>
      <c r="X38" s="234"/>
      <c r="Y38" s="234"/>
      <c r="Z38" s="567">
        <v>5</v>
      </c>
      <c r="AA38" s="233"/>
      <c r="AB38" s="233"/>
      <c r="AC38" s="233"/>
      <c r="AD38" s="233"/>
      <c r="AE38" s="233"/>
      <c r="AF38" s="233"/>
      <c r="AG38" s="687"/>
      <c r="AH38" s="683"/>
      <c r="AI38" s="233"/>
      <c r="AJ38" s="233"/>
      <c r="AK38" s="233"/>
      <c r="AL38" s="233"/>
      <c r="AM38" s="235"/>
      <c r="AN38" s="12"/>
    </row>
    <row r="39" spans="1:40" ht="12.75">
      <c r="A39" s="131"/>
      <c r="B39" s="42"/>
      <c r="C39" s="36"/>
      <c r="D39" s="51" t="s">
        <v>345</v>
      </c>
      <c r="E39" s="87"/>
      <c r="F39" s="233"/>
      <c r="G39" s="515"/>
      <c r="H39" s="233"/>
      <c r="I39" s="233"/>
      <c r="J39" s="233"/>
      <c r="K39" s="233"/>
      <c r="L39" s="233"/>
      <c r="M39" s="233"/>
      <c r="N39" s="234"/>
      <c r="O39" s="234"/>
      <c r="P39" s="234"/>
      <c r="Q39" s="234"/>
      <c r="R39" s="234"/>
      <c r="S39" s="234"/>
      <c r="T39" s="234"/>
      <c r="U39" s="234"/>
      <c r="V39" s="234"/>
      <c r="W39" s="234"/>
      <c r="X39" s="234"/>
      <c r="Y39" s="234"/>
      <c r="Z39" s="584">
        <v>10</v>
      </c>
      <c r="AA39" s="233"/>
      <c r="AB39" s="233"/>
      <c r="AC39" s="233"/>
      <c r="AD39" s="233"/>
      <c r="AE39" s="233"/>
      <c r="AF39" s="233"/>
      <c r="AG39" s="687"/>
      <c r="AH39" s="683"/>
      <c r="AI39" s="233"/>
      <c r="AJ39" s="233"/>
      <c r="AK39" s="233"/>
      <c r="AL39" s="233"/>
      <c r="AM39" s="235">
        <v>5</v>
      </c>
      <c r="AN39" s="12"/>
    </row>
    <row r="40" spans="1:40" ht="12.75">
      <c r="A40" s="141"/>
      <c r="B40" s="86" t="s">
        <v>278</v>
      </c>
      <c r="C40" s="85"/>
      <c r="D40" s="85"/>
      <c r="E40" s="87"/>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6"/>
      <c r="AJ40" s="238"/>
      <c r="AK40" s="236"/>
      <c r="AL40" s="236"/>
      <c r="AM40" s="237"/>
      <c r="AN40" s="12"/>
    </row>
    <row r="41" spans="1:40" ht="12.75">
      <c r="A41" s="131"/>
      <c r="B41" s="42"/>
      <c r="C41" s="85" t="s">
        <v>900</v>
      </c>
      <c r="D41" s="85"/>
      <c r="E41" s="38"/>
      <c r="F41" s="233"/>
      <c r="G41" s="233"/>
      <c r="H41" s="233"/>
      <c r="I41" s="233"/>
      <c r="J41" s="233"/>
      <c r="K41" s="233"/>
      <c r="L41" s="233"/>
      <c r="M41" s="233"/>
      <c r="N41" s="234"/>
      <c r="O41" s="234"/>
      <c r="P41" s="234"/>
      <c r="Q41" s="234"/>
      <c r="R41" s="234"/>
      <c r="S41" s="234"/>
      <c r="T41" s="234"/>
      <c r="U41" s="234"/>
      <c r="V41" s="234"/>
      <c r="W41" s="234"/>
      <c r="X41" s="234"/>
      <c r="Y41" s="234"/>
      <c r="Z41" s="850">
        <v>13</v>
      </c>
      <c r="AA41" s="233"/>
      <c r="AB41" s="233"/>
      <c r="AC41" s="233"/>
      <c r="AD41" s="233"/>
      <c r="AE41" s="233"/>
      <c r="AF41" s="233"/>
      <c r="AG41" s="687"/>
      <c r="AH41" s="683"/>
      <c r="AI41" s="233"/>
      <c r="AJ41" s="233"/>
      <c r="AK41" s="233">
        <v>1</v>
      </c>
      <c r="AL41" s="233"/>
      <c r="AM41" s="235"/>
      <c r="AN41" s="12"/>
    </row>
    <row r="42" spans="1:40" ht="12.75">
      <c r="A42" s="131"/>
      <c r="B42" s="42"/>
      <c r="C42" s="42" t="s">
        <v>268</v>
      </c>
      <c r="D42" s="42"/>
      <c r="E42" s="38" t="s">
        <v>635</v>
      </c>
      <c r="F42" s="233"/>
      <c r="G42" s="233">
        <v>2</v>
      </c>
      <c r="H42" s="233">
        <v>2</v>
      </c>
      <c r="I42" s="233"/>
      <c r="J42" s="233"/>
      <c r="K42" s="233"/>
      <c r="L42" s="233"/>
      <c r="M42" s="233"/>
      <c r="N42" s="234"/>
      <c r="O42" s="234"/>
      <c r="P42" s="234"/>
      <c r="Q42" s="234"/>
      <c r="R42" s="234"/>
      <c r="S42" s="234"/>
      <c r="T42" s="234"/>
      <c r="U42" s="234"/>
      <c r="V42" s="234"/>
      <c r="W42" s="234"/>
      <c r="X42" s="234"/>
      <c r="Y42" s="234"/>
      <c r="Z42" s="759"/>
      <c r="AA42" s="233"/>
      <c r="AB42" s="233"/>
      <c r="AC42" s="233"/>
      <c r="AD42" s="233"/>
      <c r="AE42" s="233"/>
      <c r="AF42" s="233"/>
      <c r="AG42" s="687"/>
      <c r="AH42" s="683"/>
      <c r="AI42" s="233"/>
      <c r="AJ42" s="233"/>
      <c r="AK42" s="233"/>
      <c r="AL42" s="233"/>
      <c r="AM42" s="235"/>
      <c r="AN42" s="12"/>
    </row>
    <row r="43" spans="1:40" ht="12.75">
      <c r="A43" s="131"/>
      <c r="B43" s="42"/>
      <c r="C43" s="42" t="s">
        <v>269</v>
      </c>
      <c r="D43" s="42"/>
      <c r="E43" s="38" t="s">
        <v>635</v>
      </c>
      <c r="F43" s="233"/>
      <c r="G43" s="233">
        <v>2</v>
      </c>
      <c r="H43" s="233"/>
      <c r="I43" s="233"/>
      <c r="J43" s="233"/>
      <c r="K43" s="233"/>
      <c r="L43" s="233"/>
      <c r="M43" s="233"/>
      <c r="N43" s="234"/>
      <c r="O43" s="234"/>
      <c r="P43" s="234"/>
      <c r="Q43" s="234"/>
      <c r="R43" s="234"/>
      <c r="S43" s="234">
        <v>1</v>
      </c>
      <c r="T43" s="234"/>
      <c r="U43" s="234"/>
      <c r="V43" s="234"/>
      <c r="W43" s="234">
        <v>1</v>
      </c>
      <c r="X43" s="234"/>
      <c r="Y43" s="234"/>
      <c r="Z43" s="759"/>
      <c r="AA43" s="233"/>
      <c r="AB43" s="233"/>
      <c r="AC43" s="233"/>
      <c r="AD43" s="233"/>
      <c r="AE43" s="233"/>
      <c r="AF43" s="233"/>
      <c r="AG43" s="687"/>
      <c r="AH43" s="683">
        <v>2</v>
      </c>
      <c r="AI43" s="233"/>
      <c r="AJ43" s="233"/>
      <c r="AK43" s="233"/>
      <c r="AL43" s="233"/>
      <c r="AM43" s="235"/>
      <c r="AN43" s="12"/>
    </row>
    <row r="44" spans="1:40" ht="12.75">
      <c r="A44" s="131"/>
      <c r="B44" s="42"/>
      <c r="C44" s="42" t="s">
        <v>270</v>
      </c>
      <c r="D44" s="42"/>
      <c r="E44" s="38" t="s">
        <v>635</v>
      </c>
      <c r="F44" s="233"/>
      <c r="G44" s="233">
        <v>2</v>
      </c>
      <c r="H44" s="233"/>
      <c r="I44" s="233">
        <v>1</v>
      </c>
      <c r="J44" s="233"/>
      <c r="K44" s="233"/>
      <c r="L44" s="233"/>
      <c r="M44" s="233"/>
      <c r="N44" s="234"/>
      <c r="O44" s="234"/>
      <c r="P44" s="234"/>
      <c r="Q44" s="234"/>
      <c r="R44" s="234"/>
      <c r="S44" s="234"/>
      <c r="T44" s="234"/>
      <c r="U44" s="234"/>
      <c r="V44" s="234"/>
      <c r="W44" s="234"/>
      <c r="X44" s="234"/>
      <c r="Y44" s="234"/>
      <c r="Z44" s="759"/>
      <c r="AA44" s="233">
        <v>1</v>
      </c>
      <c r="AB44" s="233"/>
      <c r="AC44" s="233"/>
      <c r="AD44" s="233"/>
      <c r="AE44" s="233"/>
      <c r="AF44" s="233"/>
      <c r="AG44" s="687"/>
      <c r="AH44" s="683"/>
      <c r="AI44" s="233"/>
      <c r="AJ44" s="233"/>
      <c r="AK44" s="233"/>
      <c r="AL44" s="233">
        <v>1</v>
      </c>
      <c r="AM44" s="235"/>
      <c r="AN44" s="12"/>
    </row>
    <row r="45" spans="1:40" ht="12.75">
      <c r="A45" s="131"/>
      <c r="B45" s="42"/>
      <c r="C45" s="42" t="s">
        <v>1120</v>
      </c>
      <c r="D45" s="42"/>
      <c r="E45" s="38" t="s">
        <v>635</v>
      </c>
      <c r="F45" s="233"/>
      <c r="G45" s="515">
        <v>1</v>
      </c>
      <c r="H45" s="233"/>
      <c r="I45" s="233"/>
      <c r="J45" s="233"/>
      <c r="K45" s="233"/>
      <c r="L45" s="233"/>
      <c r="M45" s="233"/>
      <c r="N45" s="234"/>
      <c r="O45" s="234"/>
      <c r="P45" s="234"/>
      <c r="Q45" s="234"/>
      <c r="R45" s="234"/>
      <c r="S45" s="234"/>
      <c r="T45" s="234"/>
      <c r="U45" s="234"/>
      <c r="V45" s="234"/>
      <c r="W45" s="234"/>
      <c r="X45" s="234"/>
      <c r="Y45" s="234"/>
      <c r="Z45" s="759"/>
      <c r="AA45" s="233"/>
      <c r="AB45" s="233"/>
      <c r="AC45" s="233"/>
      <c r="AD45" s="233"/>
      <c r="AE45" s="233"/>
      <c r="AF45" s="233"/>
      <c r="AG45" s="687"/>
      <c r="AH45" s="683"/>
      <c r="AI45" s="233"/>
      <c r="AJ45" s="233"/>
      <c r="AK45" s="233"/>
      <c r="AL45" s="233"/>
      <c r="AM45" s="235"/>
      <c r="AN45" s="12"/>
    </row>
    <row r="46" spans="1:40" ht="12.75">
      <c r="A46" s="145"/>
      <c r="B46" s="92"/>
      <c r="C46" s="92" t="s">
        <v>343</v>
      </c>
      <c r="D46" s="92"/>
      <c r="E46" s="93" t="s">
        <v>635</v>
      </c>
      <c r="F46" s="233"/>
      <c r="G46" s="233"/>
      <c r="H46" s="233"/>
      <c r="I46" s="233"/>
      <c r="J46" s="233"/>
      <c r="K46" s="233">
        <v>2</v>
      </c>
      <c r="L46" s="233"/>
      <c r="M46" s="233"/>
      <c r="N46" s="234"/>
      <c r="O46" s="234"/>
      <c r="P46" s="234"/>
      <c r="Q46" s="234"/>
      <c r="R46" s="234"/>
      <c r="S46" s="234"/>
      <c r="T46" s="234"/>
      <c r="U46" s="234"/>
      <c r="V46" s="234"/>
      <c r="W46" s="234"/>
      <c r="X46" s="234"/>
      <c r="Y46" s="234"/>
      <c r="Z46" s="570">
        <v>6</v>
      </c>
      <c r="AA46" s="233">
        <v>1</v>
      </c>
      <c r="AB46" s="233"/>
      <c r="AC46" s="233"/>
      <c r="AD46" s="233"/>
      <c r="AE46" s="233"/>
      <c r="AF46" s="233"/>
      <c r="AG46" s="687"/>
      <c r="AH46" s="683"/>
      <c r="AI46" s="233"/>
      <c r="AJ46" s="233">
        <v>8</v>
      </c>
      <c r="AK46" s="233"/>
      <c r="AL46" s="233"/>
      <c r="AM46" s="235"/>
      <c r="AN46" s="12"/>
    </row>
    <row r="47" spans="1:40" ht="12.75">
      <c r="A47" s="138" t="s">
        <v>279</v>
      </c>
      <c r="B47" s="139"/>
      <c r="C47" s="139"/>
      <c r="D47" s="139"/>
      <c r="E47" s="140" t="s">
        <v>587</v>
      </c>
      <c r="F47" s="232">
        <f aca="true" t="shared" si="7" ref="F47:Y47">SUM(F48:F54)</f>
        <v>0</v>
      </c>
      <c r="G47" s="232">
        <f t="shared" si="7"/>
        <v>9</v>
      </c>
      <c r="H47" s="232">
        <f t="shared" si="7"/>
        <v>3</v>
      </c>
      <c r="I47" s="232">
        <f t="shared" si="7"/>
        <v>1</v>
      </c>
      <c r="J47" s="232">
        <f t="shared" si="7"/>
        <v>0</v>
      </c>
      <c r="K47" s="232">
        <f t="shared" si="7"/>
        <v>0</v>
      </c>
      <c r="L47" s="232">
        <f t="shared" si="7"/>
        <v>0</v>
      </c>
      <c r="M47" s="232">
        <f t="shared" si="7"/>
        <v>0</v>
      </c>
      <c r="N47" s="232">
        <f t="shared" si="7"/>
        <v>0</v>
      </c>
      <c r="O47" s="232">
        <f t="shared" si="7"/>
        <v>1</v>
      </c>
      <c r="P47" s="232">
        <f t="shared" si="7"/>
        <v>0</v>
      </c>
      <c r="Q47" s="232">
        <f t="shared" si="7"/>
        <v>0</v>
      </c>
      <c r="R47" s="232">
        <f t="shared" si="7"/>
        <v>0</v>
      </c>
      <c r="S47" s="232">
        <f t="shared" si="7"/>
        <v>1</v>
      </c>
      <c r="T47" s="232">
        <f t="shared" si="7"/>
        <v>1</v>
      </c>
      <c r="U47" s="232">
        <f t="shared" si="7"/>
        <v>0</v>
      </c>
      <c r="V47" s="232">
        <f t="shared" si="7"/>
        <v>0</v>
      </c>
      <c r="W47" s="232">
        <f t="shared" si="7"/>
        <v>0</v>
      </c>
      <c r="X47" s="232">
        <f t="shared" si="7"/>
        <v>0</v>
      </c>
      <c r="Y47" s="232">
        <f t="shared" si="7"/>
        <v>1</v>
      </c>
      <c r="Z47" s="232">
        <f>SUM(Z48:Z54)</f>
        <v>24</v>
      </c>
      <c r="AA47" s="232">
        <f aca="true" t="shared" si="8" ref="AA47:AM47">SUM(AA48:AA54)</f>
        <v>1</v>
      </c>
      <c r="AB47" s="232">
        <f t="shared" si="8"/>
        <v>0</v>
      </c>
      <c r="AC47" s="232">
        <f t="shared" si="8"/>
        <v>0</v>
      </c>
      <c r="AD47" s="232">
        <f t="shared" si="8"/>
        <v>0</v>
      </c>
      <c r="AE47" s="232">
        <f t="shared" si="8"/>
        <v>0</v>
      </c>
      <c r="AF47" s="232">
        <f t="shared" si="8"/>
        <v>0</v>
      </c>
      <c r="AG47" s="682">
        <f t="shared" si="8"/>
        <v>0</v>
      </c>
      <c r="AH47" s="682">
        <f t="shared" si="8"/>
        <v>2</v>
      </c>
      <c r="AI47" s="401">
        <f t="shared" si="8"/>
        <v>0</v>
      </c>
      <c r="AJ47" s="401">
        <f t="shared" si="8"/>
        <v>0</v>
      </c>
      <c r="AK47" s="401">
        <f t="shared" si="8"/>
        <v>1</v>
      </c>
      <c r="AL47" s="401">
        <f t="shared" si="8"/>
        <v>1</v>
      </c>
      <c r="AM47" s="401">
        <f t="shared" si="8"/>
        <v>0</v>
      </c>
      <c r="AN47" s="12"/>
    </row>
    <row r="48" spans="1:40" ht="12.75">
      <c r="A48" s="131"/>
      <c r="B48" s="42"/>
      <c r="C48" s="36"/>
      <c r="D48" s="51" t="s">
        <v>646</v>
      </c>
      <c r="E48" s="87"/>
      <c r="F48" s="233"/>
      <c r="G48" s="515"/>
      <c r="H48" s="233"/>
      <c r="I48" s="233"/>
      <c r="J48" s="233"/>
      <c r="K48" s="233"/>
      <c r="L48" s="233"/>
      <c r="M48" s="233"/>
      <c r="N48" s="234"/>
      <c r="O48" s="234"/>
      <c r="P48" s="234"/>
      <c r="Q48" s="234"/>
      <c r="R48" s="234"/>
      <c r="S48" s="234"/>
      <c r="T48" s="234"/>
      <c r="U48" s="234"/>
      <c r="V48" s="234"/>
      <c r="W48" s="234"/>
      <c r="X48" s="234"/>
      <c r="Y48" s="234"/>
      <c r="Z48" s="566">
        <v>5</v>
      </c>
      <c r="AA48" s="233"/>
      <c r="AB48" s="233"/>
      <c r="AC48" s="233"/>
      <c r="AD48" s="233"/>
      <c r="AE48" s="233"/>
      <c r="AF48" s="233"/>
      <c r="AG48" s="687"/>
      <c r="AH48" s="683"/>
      <c r="AI48" s="233"/>
      <c r="AJ48" s="233"/>
      <c r="AK48" s="233"/>
      <c r="AL48" s="233"/>
      <c r="AM48" s="235"/>
      <c r="AN48" s="12"/>
    </row>
    <row r="49" spans="1:40" ht="12.75">
      <c r="A49" s="141"/>
      <c r="B49" s="86" t="s">
        <v>280</v>
      </c>
      <c r="C49" s="85"/>
      <c r="D49" s="85"/>
      <c r="E49" s="87"/>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6"/>
      <c r="AJ49" s="238"/>
      <c r="AK49" s="236"/>
      <c r="AL49" s="236"/>
      <c r="AM49" s="237"/>
      <c r="AN49" s="12"/>
    </row>
    <row r="50" spans="1:40" ht="12.75">
      <c r="A50" s="141"/>
      <c r="B50" s="86"/>
      <c r="C50" s="85" t="s">
        <v>900</v>
      </c>
      <c r="D50" s="85"/>
      <c r="E50" s="91"/>
      <c r="F50" s="233"/>
      <c r="G50" s="233"/>
      <c r="H50" s="233"/>
      <c r="I50" s="233"/>
      <c r="J50" s="233"/>
      <c r="K50" s="233"/>
      <c r="L50" s="233"/>
      <c r="M50" s="233"/>
      <c r="N50" s="234"/>
      <c r="O50" s="234"/>
      <c r="P50" s="234"/>
      <c r="Q50" s="234"/>
      <c r="R50" s="234"/>
      <c r="S50" s="234"/>
      <c r="T50" s="234"/>
      <c r="U50" s="234"/>
      <c r="V50" s="234"/>
      <c r="W50" s="234"/>
      <c r="X50" s="234"/>
      <c r="Y50" s="234"/>
      <c r="Z50" s="850">
        <v>19</v>
      </c>
      <c r="AA50" s="233"/>
      <c r="AB50" s="233"/>
      <c r="AC50" s="233"/>
      <c r="AD50" s="233"/>
      <c r="AE50" s="233"/>
      <c r="AF50" s="233"/>
      <c r="AG50" s="687"/>
      <c r="AH50" s="683"/>
      <c r="AI50" s="233"/>
      <c r="AJ50" s="233"/>
      <c r="AK50" s="233">
        <v>1</v>
      </c>
      <c r="AL50" s="233"/>
      <c r="AM50" s="235"/>
      <c r="AN50" s="12"/>
    </row>
    <row r="51" spans="1:40" ht="12.75">
      <c r="A51" s="131"/>
      <c r="B51" s="42"/>
      <c r="C51" s="42" t="s">
        <v>268</v>
      </c>
      <c r="D51" s="42"/>
      <c r="E51" s="38" t="s">
        <v>635</v>
      </c>
      <c r="F51" s="233"/>
      <c r="G51" s="233">
        <v>3</v>
      </c>
      <c r="H51" s="233">
        <v>3</v>
      </c>
      <c r="I51" s="233"/>
      <c r="J51" s="233"/>
      <c r="K51" s="233"/>
      <c r="L51" s="233"/>
      <c r="M51" s="233"/>
      <c r="N51" s="234"/>
      <c r="O51" s="234"/>
      <c r="P51" s="234"/>
      <c r="Q51" s="234"/>
      <c r="R51" s="234"/>
      <c r="S51" s="234"/>
      <c r="T51" s="234"/>
      <c r="U51" s="234"/>
      <c r="V51" s="234"/>
      <c r="W51" s="234"/>
      <c r="X51" s="234"/>
      <c r="Y51" s="234"/>
      <c r="Z51" s="759"/>
      <c r="AA51" s="233"/>
      <c r="AB51" s="233"/>
      <c r="AC51" s="233"/>
      <c r="AD51" s="233"/>
      <c r="AE51" s="233"/>
      <c r="AF51" s="233"/>
      <c r="AG51" s="687"/>
      <c r="AH51" s="683"/>
      <c r="AI51" s="233"/>
      <c r="AJ51" s="233"/>
      <c r="AK51" s="233"/>
      <c r="AL51" s="233"/>
      <c r="AM51" s="235"/>
      <c r="AN51" s="12"/>
    </row>
    <row r="52" spans="1:40" ht="12.75">
      <c r="A52" s="131"/>
      <c r="B52" s="42"/>
      <c r="C52" s="42" t="s">
        <v>269</v>
      </c>
      <c r="D52" s="42"/>
      <c r="E52" s="38" t="s">
        <v>635</v>
      </c>
      <c r="F52" s="233"/>
      <c r="G52" s="233">
        <v>4</v>
      </c>
      <c r="H52" s="233"/>
      <c r="I52" s="233"/>
      <c r="J52" s="233"/>
      <c r="K52" s="233"/>
      <c r="L52" s="233"/>
      <c r="M52" s="233"/>
      <c r="N52" s="234"/>
      <c r="O52" s="234">
        <v>1</v>
      </c>
      <c r="P52" s="234"/>
      <c r="Q52" s="234"/>
      <c r="R52" s="234"/>
      <c r="S52" s="234">
        <v>1</v>
      </c>
      <c r="T52" s="234">
        <v>1</v>
      </c>
      <c r="U52" s="234"/>
      <c r="V52" s="234"/>
      <c r="W52" s="234"/>
      <c r="X52" s="234"/>
      <c r="Y52" s="234"/>
      <c r="Z52" s="759"/>
      <c r="AA52" s="233"/>
      <c r="AB52" s="233"/>
      <c r="AC52" s="233"/>
      <c r="AD52" s="233"/>
      <c r="AE52" s="233"/>
      <c r="AF52" s="233"/>
      <c r="AG52" s="687"/>
      <c r="AH52" s="683">
        <v>2</v>
      </c>
      <c r="AI52" s="233"/>
      <c r="AJ52" s="233"/>
      <c r="AK52" s="233"/>
      <c r="AL52" s="233"/>
      <c r="AM52" s="235"/>
      <c r="AN52" s="12"/>
    </row>
    <row r="53" spans="1:40" ht="12.75">
      <c r="A53" s="131"/>
      <c r="B53" s="42"/>
      <c r="C53" s="42" t="s">
        <v>270</v>
      </c>
      <c r="D53" s="42"/>
      <c r="E53" s="38" t="s">
        <v>635</v>
      </c>
      <c r="F53" s="233"/>
      <c r="G53" s="233">
        <v>2</v>
      </c>
      <c r="H53" s="233"/>
      <c r="I53" s="233">
        <v>1</v>
      </c>
      <c r="J53" s="233"/>
      <c r="K53" s="233"/>
      <c r="L53" s="233"/>
      <c r="M53" s="233"/>
      <c r="N53" s="234"/>
      <c r="O53" s="234"/>
      <c r="P53" s="234"/>
      <c r="Q53" s="234"/>
      <c r="R53" s="234"/>
      <c r="S53" s="234"/>
      <c r="T53" s="234"/>
      <c r="U53" s="234"/>
      <c r="V53" s="234"/>
      <c r="W53" s="234"/>
      <c r="X53" s="234"/>
      <c r="Y53" s="234"/>
      <c r="Z53" s="759"/>
      <c r="AA53" s="233">
        <v>1</v>
      </c>
      <c r="AB53" s="233"/>
      <c r="AC53" s="233"/>
      <c r="AD53" s="233"/>
      <c r="AE53" s="233"/>
      <c r="AF53" s="233"/>
      <c r="AG53" s="687"/>
      <c r="AH53" s="683"/>
      <c r="AI53" s="233"/>
      <c r="AJ53" s="233"/>
      <c r="AK53" s="233"/>
      <c r="AL53" s="233">
        <v>1</v>
      </c>
      <c r="AM53" s="235"/>
      <c r="AN53" s="12"/>
    </row>
    <row r="54" spans="1:40" ht="12.75">
      <c r="A54" s="145"/>
      <c r="B54" s="92"/>
      <c r="C54" s="92" t="s">
        <v>1120</v>
      </c>
      <c r="D54" s="92"/>
      <c r="E54" s="93" t="s">
        <v>635</v>
      </c>
      <c r="F54" s="233"/>
      <c r="G54" s="233"/>
      <c r="H54" s="233"/>
      <c r="I54" s="233"/>
      <c r="J54" s="233"/>
      <c r="K54" s="233"/>
      <c r="L54" s="233"/>
      <c r="M54" s="233"/>
      <c r="N54" s="234"/>
      <c r="O54" s="234"/>
      <c r="P54" s="234"/>
      <c r="Q54" s="234"/>
      <c r="R54" s="234"/>
      <c r="S54" s="234"/>
      <c r="T54" s="234"/>
      <c r="U54" s="234"/>
      <c r="V54" s="234"/>
      <c r="W54" s="234"/>
      <c r="X54" s="234"/>
      <c r="Y54" s="234">
        <v>1</v>
      </c>
      <c r="Z54" s="851"/>
      <c r="AA54" s="233"/>
      <c r="AB54" s="233"/>
      <c r="AC54" s="233"/>
      <c r="AD54" s="233"/>
      <c r="AE54" s="233"/>
      <c r="AF54" s="233"/>
      <c r="AG54" s="687"/>
      <c r="AH54" s="683"/>
      <c r="AI54" s="233"/>
      <c r="AJ54" s="233"/>
      <c r="AK54" s="233"/>
      <c r="AL54" s="233"/>
      <c r="AM54" s="235"/>
      <c r="AN54" s="12"/>
    </row>
    <row r="55" spans="1:40" ht="12.75">
      <c r="A55" s="138" t="s">
        <v>885</v>
      </c>
      <c r="B55" s="139"/>
      <c r="C55" s="139"/>
      <c r="D55" s="139"/>
      <c r="E55" s="140" t="s">
        <v>587</v>
      </c>
      <c r="F55" s="232">
        <f>SUM(F56:F60)</f>
        <v>0</v>
      </c>
      <c r="G55" s="232">
        <f>SUM(G57:G61)</f>
        <v>7</v>
      </c>
      <c r="H55" s="232">
        <f aca="true" t="shared" si="9" ref="H55:AM55">SUM(H57:H61)</f>
        <v>2</v>
      </c>
      <c r="I55" s="232">
        <f t="shared" si="9"/>
        <v>1</v>
      </c>
      <c r="J55" s="232">
        <f>SUM(J56:J60)</f>
        <v>1</v>
      </c>
      <c r="K55" s="232">
        <f t="shared" si="9"/>
        <v>0</v>
      </c>
      <c r="L55" s="232">
        <f t="shared" si="9"/>
        <v>0</v>
      </c>
      <c r="M55" s="232">
        <f t="shared" si="9"/>
        <v>0</v>
      </c>
      <c r="N55" s="232">
        <f t="shared" si="9"/>
        <v>0</v>
      </c>
      <c r="O55" s="232">
        <f t="shared" si="9"/>
        <v>0</v>
      </c>
      <c r="P55" s="232">
        <f t="shared" si="9"/>
        <v>0</v>
      </c>
      <c r="Q55" s="232">
        <f t="shared" si="9"/>
        <v>0</v>
      </c>
      <c r="R55" s="232">
        <f t="shared" si="9"/>
        <v>0</v>
      </c>
      <c r="S55" s="232">
        <f t="shared" si="9"/>
        <v>0</v>
      </c>
      <c r="T55" s="232">
        <f t="shared" si="9"/>
        <v>0</v>
      </c>
      <c r="U55" s="232">
        <f t="shared" si="9"/>
        <v>0</v>
      </c>
      <c r="V55" s="232">
        <f>SUM(V57:V61)</f>
        <v>0</v>
      </c>
      <c r="W55" s="232">
        <f>SUM(W57:W61)</f>
        <v>0</v>
      </c>
      <c r="X55" s="232">
        <f>SUM(X57:X61)</f>
        <v>0</v>
      </c>
      <c r="Y55" s="232">
        <f>SUM(Y57:Y61)</f>
        <v>0</v>
      </c>
      <c r="Z55" s="232">
        <f t="shared" si="9"/>
        <v>11</v>
      </c>
      <c r="AA55" s="232">
        <f t="shared" si="9"/>
        <v>1</v>
      </c>
      <c r="AB55" s="232">
        <f t="shared" si="9"/>
        <v>0</v>
      </c>
      <c r="AC55" s="232">
        <f t="shared" si="9"/>
        <v>0</v>
      </c>
      <c r="AD55" s="232">
        <f t="shared" si="9"/>
        <v>0</v>
      </c>
      <c r="AE55" s="232">
        <f>SUM(AE57:AE61)</f>
        <v>0</v>
      </c>
      <c r="AF55" s="232">
        <f>SUM(AF57:AF61)</f>
        <v>0</v>
      </c>
      <c r="AG55" s="682">
        <f>SUM(AG57:AG61)</f>
        <v>0</v>
      </c>
      <c r="AH55" s="682">
        <f t="shared" si="9"/>
        <v>0</v>
      </c>
      <c r="AI55" s="401">
        <f t="shared" si="9"/>
        <v>1</v>
      </c>
      <c r="AJ55" s="401">
        <f t="shared" si="9"/>
        <v>0</v>
      </c>
      <c r="AK55" s="401">
        <f t="shared" si="9"/>
        <v>1</v>
      </c>
      <c r="AL55" s="401">
        <f t="shared" si="9"/>
        <v>1</v>
      </c>
      <c r="AM55" s="401">
        <f t="shared" si="9"/>
        <v>0</v>
      </c>
      <c r="AN55" s="12"/>
    </row>
    <row r="56" spans="1:40" ht="12.75">
      <c r="A56" s="141"/>
      <c r="B56" s="86" t="s">
        <v>886</v>
      </c>
      <c r="C56" s="85"/>
      <c r="D56" s="85"/>
      <c r="E56" s="87"/>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6"/>
      <c r="AJ56" s="238"/>
      <c r="AK56" s="236"/>
      <c r="AL56" s="236"/>
      <c r="AM56" s="237"/>
      <c r="AN56" s="12"/>
    </row>
    <row r="57" spans="1:40" ht="12.75">
      <c r="A57" s="131"/>
      <c r="B57" s="42"/>
      <c r="C57" s="85" t="s">
        <v>900</v>
      </c>
      <c r="D57" s="85"/>
      <c r="E57" s="38"/>
      <c r="F57" s="233"/>
      <c r="G57" s="233"/>
      <c r="H57" s="233"/>
      <c r="I57" s="233"/>
      <c r="J57" s="233">
        <v>1</v>
      </c>
      <c r="K57" s="233"/>
      <c r="L57" s="233"/>
      <c r="M57" s="233"/>
      <c r="N57" s="234"/>
      <c r="O57" s="234"/>
      <c r="P57" s="234"/>
      <c r="Q57" s="234"/>
      <c r="R57" s="234"/>
      <c r="S57" s="234"/>
      <c r="T57" s="234"/>
      <c r="U57" s="234"/>
      <c r="V57" s="234"/>
      <c r="W57" s="234"/>
      <c r="X57" s="234"/>
      <c r="Y57" s="234"/>
      <c r="Z57" s="850">
        <v>11</v>
      </c>
      <c r="AA57" s="233"/>
      <c r="AB57" s="233"/>
      <c r="AC57" s="233"/>
      <c r="AD57" s="233"/>
      <c r="AE57" s="233"/>
      <c r="AF57" s="233"/>
      <c r="AG57" s="687"/>
      <c r="AH57" s="683"/>
      <c r="AI57" s="233"/>
      <c r="AJ57" s="233"/>
      <c r="AK57" s="233">
        <v>1</v>
      </c>
      <c r="AL57" s="233"/>
      <c r="AM57" s="235"/>
      <c r="AN57" s="12"/>
    </row>
    <row r="58" spans="1:40" ht="12.75">
      <c r="A58" s="131"/>
      <c r="B58" s="42"/>
      <c r="C58" s="42" t="s">
        <v>268</v>
      </c>
      <c r="D58" s="42"/>
      <c r="E58" s="38" t="s">
        <v>635</v>
      </c>
      <c r="F58" s="233"/>
      <c r="G58" s="233">
        <v>2</v>
      </c>
      <c r="H58" s="233">
        <v>2</v>
      </c>
      <c r="I58" s="233"/>
      <c r="J58" s="233"/>
      <c r="K58" s="233"/>
      <c r="L58" s="233"/>
      <c r="M58" s="233"/>
      <c r="N58" s="234"/>
      <c r="O58" s="234"/>
      <c r="P58" s="234"/>
      <c r="Q58" s="234"/>
      <c r="R58" s="234"/>
      <c r="S58" s="234"/>
      <c r="T58" s="234"/>
      <c r="U58" s="234"/>
      <c r="V58" s="234"/>
      <c r="W58" s="234"/>
      <c r="X58" s="234"/>
      <c r="Y58" s="234"/>
      <c r="Z58" s="759"/>
      <c r="AA58" s="233"/>
      <c r="AB58" s="233"/>
      <c r="AC58" s="233"/>
      <c r="AD58" s="233"/>
      <c r="AE58" s="233"/>
      <c r="AF58" s="233"/>
      <c r="AG58" s="687"/>
      <c r="AH58" s="683"/>
      <c r="AI58" s="233"/>
      <c r="AJ58" s="233"/>
      <c r="AK58" s="233"/>
      <c r="AL58" s="233"/>
      <c r="AM58" s="235"/>
      <c r="AN58" s="12"/>
    </row>
    <row r="59" spans="1:40" ht="12.75">
      <c r="A59" s="131"/>
      <c r="B59" s="42"/>
      <c r="C59" s="42" t="s">
        <v>269</v>
      </c>
      <c r="D59" s="42"/>
      <c r="E59" s="38" t="s">
        <v>635</v>
      </c>
      <c r="F59" s="233"/>
      <c r="G59" s="233">
        <v>3</v>
      </c>
      <c r="H59" s="233"/>
      <c r="I59" s="233"/>
      <c r="J59" s="233"/>
      <c r="K59" s="233"/>
      <c r="L59" s="233"/>
      <c r="M59" s="233"/>
      <c r="N59" s="234"/>
      <c r="O59" s="234"/>
      <c r="P59" s="234"/>
      <c r="Q59" s="234"/>
      <c r="R59" s="234"/>
      <c r="S59" s="234"/>
      <c r="T59" s="234"/>
      <c r="U59" s="234"/>
      <c r="V59" s="234"/>
      <c r="W59" s="234"/>
      <c r="X59" s="234"/>
      <c r="Y59" s="234"/>
      <c r="Z59" s="759"/>
      <c r="AA59" s="233"/>
      <c r="AB59" s="233"/>
      <c r="AC59" s="233"/>
      <c r="AD59" s="233"/>
      <c r="AE59" s="233"/>
      <c r="AF59" s="233"/>
      <c r="AG59" s="687"/>
      <c r="AH59" s="683"/>
      <c r="AI59" s="233"/>
      <c r="AJ59" s="233"/>
      <c r="AK59" s="233"/>
      <c r="AL59" s="233"/>
      <c r="AM59" s="235"/>
      <c r="AN59" s="12"/>
    </row>
    <row r="60" spans="1:40" ht="12.75">
      <c r="A60" s="131"/>
      <c r="B60" s="42"/>
      <c r="C60" s="42" t="s">
        <v>270</v>
      </c>
      <c r="D60" s="42"/>
      <c r="E60" s="38" t="s">
        <v>635</v>
      </c>
      <c r="F60" s="233"/>
      <c r="G60" s="233">
        <v>2</v>
      </c>
      <c r="H60" s="233"/>
      <c r="I60" s="233">
        <v>1</v>
      </c>
      <c r="J60" s="233"/>
      <c r="K60" s="233"/>
      <c r="L60" s="233"/>
      <c r="M60" s="233"/>
      <c r="N60" s="234"/>
      <c r="O60" s="234"/>
      <c r="P60" s="234"/>
      <c r="Q60" s="234"/>
      <c r="R60" s="234"/>
      <c r="S60" s="234"/>
      <c r="T60" s="234"/>
      <c r="U60" s="234"/>
      <c r="V60" s="234"/>
      <c r="W60" s="234"/>
      <c r="X60" s="234"/>
      <c r="Y60" s="234"/>
      <c r="Z60" s="759"/>
      <c r="AA60" s="233">
        <v>1</v>
      </c>
      <c r="AB60" s="233"/>
      <c r="AC60" s="233"/>
      <c r="AD60" s="233"/>
      <c r="AE60" s="233"/>
      <c r="AF60" s="233"/>
      <c r="AG60" s="687"/>
      <c r="AH60" s="683"/>
      <c r="AI60" s="233"/>
      <c r="AJ60" s="233"/>
      <c r="AK60" s="233"/>
      <c r="AL60" s="233">
        <v>1</v>
      </c>
      <c r="AM60" s="235"/>
      <c r="AN60" s="12"/>
    </row>
    <row r="61" spans="1:40" ht="12.75">
      <c r="A61" s="145"/>
      <c r="B61" s="92"/>
      <c r="C61" s="92" t="s">
        <v>1120</v>
      </c>
      <c r="D61" s="92"/>
      <c r="E61" s="93" t="s">
        <v>635</v>
      </c>
      <c r="F61" s="233"/>
      <c r="G61" s="233"/>
      <c r="H61" s="233"/>
      <c r="I61" s="233"/>
      <c r="J61" s="233"/>
      <c r="K61" s="233"/>
      <c r="L61" s="233"/>
      <c r="M61" s="233"/>
      <c r="N61" s="234"/>
      <c r="O61" s="234"/>
      <c r="P61" s="234"/>
      <c r="Q61" s="234"/>
      <c r="R61" s="234"/>
      <c r="S61" s="234"/>
      <c r="T61" s="234"/>
      <c r="U61" s="234"/>
      <c r="V61" s="234"/>
      <c r="W61" s="234"/>
      <c r="X61" s="234"/>
      <c r="Y61" s="234"/>
      <c r="Z61" s="851"/>
      <c r="AA61" s="233"/>
      <c r="AB61" s="233"/>
      <c r="AC61" s="233"/>
      <c r="AD61" s="233"/>
      <c r="AE61" s="233"/>
      <c r="AF61" s="233"/>
      <c r="AG61" s="687"/>
      <c r="AH61" s="683"/>
      <c r="AI61" s="233">
        <v>1</v>
      </c>
      <c r="AJ61" s="233"/>
      <c r="AK61" s="233"/>
      <c r="AL61" s="233"/>
      <c r="AM61" s="235"/>
      <c r="AN61" s="12"/>
    </row>
    <row r="62" spans="1:40" ht="12.75">
      <c r="A62" s="138" t="s">
        <v>887</v>
      </c>
      <c r="B62" s="139"/>
      <c r="C62" s="139"/>
      <c r="D62" s="139"/>
      <c r="E62" s="140" t="s">
        <v>587</v>
      </c>
      <c r="F62" s="232">
        <f>SUM(F63:F67)</f>
        <v>0</v>
      </c>
      <c r="G62" s="232">
        <f aca="true" t="shared" si="10" ref="G62:AM62">SUM(G63:G67)</f>
        <v>9</v>
      </c>
      <c r="H62" s="232">
        <f t="shared" si="10"/>
        <v>2</v>
      </c>
      <c r="I62" s="232">
        <f t="shared" si="10"/>
        <v>1</v>
      </c>
      <c r="J62" s="232">
        <f t="shared" si="10"/>
        <v>1</v>
      </c>
      <c r="K62" s="232">
        <f t="shared" si="10"/>
        <v>0</v>
      </c>
      <c r="L62" s="232">
        <f t="shared" si="10"/>
        <v>0</v>
      </c>
      <c r="M62" s="232">
        <f t="shared" si="10"/>
        <v>0</v>
      </c>
      <c r="N62" s="232">
        <f t="shared" si="10"/>
        <v>0</v>
      </c>
      <c r="O62" s="232">
        <f t="shared" si="10"/>
        <v>0</v>
      </c>
      <c r="P62" s="232">
        <f t="shared" si="10"/>
        <v>0</v>
      </c>
      <c r="Q62" s="232">
        <f t="shared" si="10"/>
        <v>0</v>
      </c>
      <c r="R62" s="232">
        <f t="shared" si="10"/>
        <v>0</v>
      </c>
      <c r="S62" s="232">
        <f t="shared" si="10"/>
        <v>1</v>
      </c>
      <c r="T62" s="232">
        <f t="shared" si="10"/>
        <v>0</v>
      </c>
      <c r="U62" s="232">
        <f t="shared" si="10"/>
        <v>1</v>
      </c>
      <c r="V62" s="232">
        <f>SUM(V63:V67)</f>
        <v>0</v>
      </c>
      <c r="W62" s="232">
        <f t="shared" si="10"/>
        <v>0</v>
      </c>
      <c r="X62" s="232">
        <f t="shared" si="10"/>
        <v>0</v>
      </c>
      <c r="Y62" s="232">
        <f t="shared" si="10"/>
        <v>0</v>
      </c>
      <c r="Z62" s="232">
        <f t="shared" si="10"/>
        <v>14</v>
      </c>
      <c r="AA62" s="232">
        <f t="shared" si="10"/>
        <v>1</v>
      </c>
      <c r="AB62" s="232">
        <f t="shared" si="10"/>
        <v>0</v>
      </c>
      <c r="AC62" s="232">
        <f t="shared" si="10"/>
        <v>0</v>
      </c>
      <c r="AD62" s="232">
        <f t="shared" si="10"/>
        <v>0</v>
      </c>
      <c r="AE62" s="232">
        <f>SUM(AE63:AE67)</f>
        <v>0</v>
      </c>
      <c r="AF62" s="232">
        <f>SUM(AF63:AF67)</f>
        <v>0</v>
      </c>
      <c r="AG62" s="682">
        <f>SUM(AG63:AG67)</f>
        <v>0</v>
      </c>
      <c r="AH62" s="682">
        <f t="shared" si="10"/>
        <v>0</v>
      </c>
      <c r="AI62" s="401">
        <f t="shared" si="10"/>
        <v>0</v>
      </c>
      <c r="AJ62" s="401">
        <f t="shared" si="10"/>
        <v>0</v>
      </c>
      <c r="AK62" s="401">
        <f t="shared" si="10"/>
        <v>1</v>
      </c>
      <c r="AL62" s="401">
        <f t="shared" si="10"/>
        <v>1</v>
      </c>
      <c r="AM62" s="401">
        <f t="shared" si="10"/>
        <v>0</v>
      </c>
      <c r="AN62" s="12"/>
    </row>
    <row r="63" spans="1:40" ht="12.75">
      <c r="A63" s="131"/>
      <c r="B63" s="42"/>
      <c r="C63" s="85" t="s">
        <v>900</v>
      </c>
      <c r="D63" s="85"/>
      <c r="E63" s="38"/>
      <c r="F63" s="233"/>
      <c r="G63" s="233"/>
      <c r="H63" s="233"/>
      <c r="I63" s="233"/>
      <c r="J63" s="233"/>
      <c r="K63" s="233"/>
      <c r="L63" s="233"/>
      <c r="M63" s="233"/>
      <c r="N63" s="234"/>
      <c r="O63" s="234"/>
      <c r="P63" s="234"/>
      <c r="Q63" s="234"/>
      <c r="R63" s="234"/>
      <c r="S63" s="234"/>
      <c r="T63" s="234"/>
      <c r="U63" s="234"/>
      <c r="V63" s="234"/>
      <c r="W63" s="234"/>
      <c r="X63" s="234"/>
      <c r="Y63" s="234"/>
      <c r="Z63" s="850">
        <v>14</v>
      </c>
      <c r="AA63" s="233"/>
      <c r="AB63" s="233"/>
      <c r="AC63" s="233"/>
      <c r="AD63" s="233"/>
      <c r="AE63" s="233"/>
      <c r="AF63" s="233"/>
      <c r="AG63" s="687"/>
      <c r="AH63" s="683"/>
      <c r="AI63" s="233"/>
      <c r="AJ63" s="233"/>
      <c r="AK63" s="233">
        <v>1</v>
      </c>
      <c r="AL63" s="233"/>
      <c r="AM63" s="235"/>
      <c r="AN63" s="12"/>
    </row>
    <row r="64" spans="1:40" ht="12.75">
      <c r="A64" s="131"/>
      <c r="B64" s="42"/>
      <c r="C64" s="42" t="s">
        <v>268</v>
      </c>
      <c r="D64" s="42"/>
      <c r="E64" s="38" t="s">
        <v>635</v>
      </c>
      <c r="F64" s="233"/>
      <c r="G64" s="233">
        <v>2</v>
      </c>
      <c r="H64" s="233">
        <v>2</v>
      </c>
      <c r="I64" s="233"/>
      <c r="J64" s="233"/>
      <c r="K64" s="233"/>
      <c r="L64" s="233"/>
      <c r="M64" s="233"/>
      <c r="N64" s="234"/>
      <c r="O64" s="234"/>
      <c r="P64" s="234"/>
      <c r="Q64" s="234"/>
      <c r="R64" s="234"/>
      <c r="S64" s="234"/>
      <c r="T64" s="234"/>
      <c r="U64" s="234"/>
      <c r="V64" s="234"/>
      <c r="W64" s="234"/>
      <c r="X64" s="234"/>
      <c r="Y64" s="234"/>
      <c r="Z64" s="759"/>
      <c r="AA64" s="233"/>
      <c r="AB64" s="233"/>
      <c r="AC64" s="233"/>
      <c r="AD64" s="233"/>
      <c r="AE64" s="233"/>
      <c r="AF64" s="233"/>
      <c r="AG64" s="687"/>
      <c r="AH64" s="683"/>
      <c r="AI64" s="233"/>
      <c r="AJ64" s="233"/>
      <c r="AK64" s="233"/>
      <c r="AL64" s="233"/>
      <c r="AM64" s="235"/>
      <c r="AN64" s="12"/>
    </row>
    <row r="65" spans="1:40" ht="12.75">
      <c r="A65" s="131"/>
      <c r="B65" s="42"/>
      <c r="C65" s="42" t="s">
        <v>269</v>
      </c>
      <c r="D65" s="42"/>
      <c r="E65" s="38" t="s">
        <v>635</v>
      </c>
      <c r="F65" s="233"/>
      <c r="G65" s="233">
        <v>4</v>
      </c>
      <c r="H65" s="233"/>
      <c r="I65" s="233"/>
      <c r="J65" s="233">
        <v>1</v>
      </c>
      <c r="K65" s="233"/>
      <c r="L65" s="233"/>
      <c r="M65" s="233"/>
      <c r="N65" s="234"/>
      <c r="O65" s="234"/>
      <c r="P65" s="234"/>
      <c r="Q65" s="234"/>
      <c r="R65" s="234"/>
      <c r="S65" s="234">
        <v>1</v>
      </c>
      <c r="T65" s="234"/>
      <c r="U65" s="234">
        <v>1</v>
      </c>
      <c r="V65" s="234"/>
      <c r="W65" s="234"/>
      <c r="X65" s="234"/>
      <c r="Y65" s="234"/>
      <c r="Z65" s="759"/>
      <c r="AA65" s="233"/>
      <c r="AB65" s="233"/>
      <c r="AC65" s="233"/>
      <c r="AD65" s="233"/>
      <c r="AE65" s="233"/>
      <c r="AF65" s="233"/>
      <c r="AG65" s="687"/>
      <c r="AH65" s="683"/>
      <c r="AI65" s="233"/>
      <c r="AJ65" s="233"/>
      <c r="AK65" s="233"/>
      <c r="AL65" s="233"/>
      <c r="AM65" s="235"/>
      <c r="AN65" s="12"/>
    </row>
    <row r="66" spans="1:40" ht="12.75">
      <c r="A66" s="131"/>
      <c r="B66" s="42"/>
      <c r="C66" s="42" t="s">
        <v>270</v>
      </c>
      <c r="D66" s="42"/>
      <c r="E66" s="38" t="s">
        <v>635</v>
      </c>
      <c r="F66" s="233"/>
      <c r="G66" s="233">
        <v>2</v>
      </c>
      <c r="H66" s="233"/>
      <c r="I66" s="233">
        <v>1</v>
      </c>
      <c r="J66" s="233"/>
      <c r="K66" s="233"/>
      <c r="L66" s="233"/>
      <c r="M66" s="233"/>
      <c r="N66" s="234"/>
      <c r="O66" s="234"/>
      <c r="P66" s="234"/>
      <c r="Q66" s="234"/>
      <c r="R66" s="234"/>
      <c r="S66" s="234"/>
      <c r="T66" s="234"/>
      <c r="U66" s="234"/>
      <c r="V66" s="234"/>
      <c r="W66" s="234"/>
      <c r="X66" s="234"/>
      <c r="Y66" s="234"/>
      <c r="Z66" s="759"/>
      <c r="AA66" s="233">
        <v>1</v>
      </c>
      <c r="AB66" s="233"/>
      <c r="AC66" s="233"/>
      <c r="AD66" s="233"/>
      <c r="AE66" s="233"/>
      <c r="AF66" s="233"/>
      <c r="AG66" s="687"/>
      <c r="AH66" s="683"/>
      <c r="AI66" s="233"/>
      <c r="AJ66" s="233"/>
      <c r="AK66" s="233"/>
      <c r="AL66" s="233">
        <v>1</v>
      </c>
      <c r="AM66" s="235"/>
      <c r="AN66" s="12"/>
    </row>
    <row r="67" spans="1:40" ht="12.75">
      <c r="A67" s="145"/>
      <c r="B67" s="92"/>
      <c r="C67" s="92" t="s">
        <v>1120</v>
      </c>
      <c r="D67" s="92"/>
      <c r="E67" s="93" t="s">
        <v>635</v>
      </c>
      <c r="F67" s="233"/>
      <c r="G67" s="515">
        <v>1</v>
      </c>
      <c r="H67" s="233"/>
      <c r="I67" s="233"/>
      <c r="J67" s="233"/>
      <c r="K67" s="233"/>
      <c r="L67" s="233"/>
      <c r="M67" s="233"/>
      <c r="N67" s="234"/>
      <c r="O67" s="234"/>
      <c r="P67" s="234"/>
      <c r="Q67" s="234"/>
      <c r="R67" s="234"/>
      <c r="S67" s="234"/>
      <c r="T67" s="234"/>
      <c r="U67" s="234"/>
      <c r="V67" s="234"/>
      <c r="W67" s="234"/>
      <c r="X67" s="234"/>
      <c r="Y67" s="234"/>
      <c r="Z67" s="851"/>
      <c r="AA67" s="233"/>
      <c r="AB67" s="233"/>
      <c r="AC67" s="233"/>
      <c r="AD67" s="233"/>
      <c r="AE67" s="233"/>
      <c r="AF67" s="233"/>
      <c r="AG67" s="687"/>
      <c r="AH67" s="683"/>
      <c r="AI67" s="233"/>
      <c r="AJ67" s="233"/>
      <c r="AK67" s="233"/>
      <c r="AL67" s="233"/>
      <c r="AM67" s="235"/>
      <c r="AN67" s="12"/>
    </row>
    <row r="68" spans="1:40" ht="12.75">
      <c r="A68" s="138" t="s">
        <v>888</v>
      </c>
      <c r="B68" s="139"/>
      <c r="C68" s="139"/>
      <c r="D68" s="139"/>
      <c r="E68" s="140" t="s">
        <v>587</v>
      </c>
      <c r="F68" s="232">
        <f>SUM(F69:F106)</f>
        <v>4</v>
      </c>
      <c r="G68" s="232">
        <f aca="true" t="shared" si="11" ref="G68:AH68">SUM(G69:G106)</f>
        <v>66</v>
      </c>
      <c r="H68" s="232">
        <f t="shared" si="11"/>
        <v>40</v>
      </c>
      <c r="I68" s="232">
        <f t="shared" si="11"/>
        <v>10</v>
      </c>
      <c r="J68" s="232">
        <f t="shared" si="11"/>
        <v>0</v>
      </c>
      <c r="K68" s="232">
        <f t="shared" si="11"/>
        <v>7</v>
      </c>
      <c r="L68" s="232">
        <f t="shared" si="11"/>
        <v>1</v>
      </c>
      <c r="M68" s="232">
        <f t="shared" si="11"/>
        <v>2</v>
      </c>
      <c r="N68" s="232">
        <f t="shared" si="11"/>
        <v>1</v>
      </c>
      <c r="O68" s="232">
        <f t="shared" si="11"/>
        <v>7</v>
      </c>
      <c r="P68" s="232">
        <f t="shared" si="11"/>
        <v>1</v>
      </c>
      <c r="Q68" s="232">
        <f t="shared" si="11"/>
        <v>4</v>
      </c>
      <c r="R68" s="232">
        <f t="shared" si="11"/>
        <v>5</v>
      </c>
      <c r="S68" s="232">
        <f t="shared" si="11"/>
        <v>4</v>
      </c>
      <c r="T68" s="232">
        <f t="shared" si="11"/>
        <v>2</v>
      </c>
      <c r="U68" s="232">
        <f t="shared" si="11"/>
        <v>2</v>
      </c>
      <c r="V68" s="232">
        <f t="shared" si="11"/>
        <v>1</v>
      </c>
      <c r="W68" s="232">
        <f t="shared" si="11"/>
        <v>2</v>
      </c>
      <c r="X68" s="232">
        <f t="shared" si="11"/>
        <v>2</v>
      </c>
      <c r="Y68" s="232">
        <f t="shared" si="11"/>
        <v>2</v>
      </c>
      <c r="Z68" s="232">
        <f t="shared" si="11"/>
        <v>162</v>
      </c>
      <c r="AA68" s="232">
        <f t="shared" si="11"/>
        <v>18</v>
      </c>
      <c r="AB68" s="232">
        <f t="shared" si="11"/>
        <v>4</v>
      </c>
      <c r="AC68" s="232">
        <f t="shared" si="11"/>
        <v>1</v>
      </c>
      <c r="AD68" s="232">
        <f t="shared" si="11"/>
        <v>3</v>
      </c>
      <c r="AE68" s="232">
        <f t="shared" si="11"/>
        <v>1</v>
      </c>
      <c r="AF68" s="232">
        <f t="shared" si="11"/>
        <v>2</v>
      </c>
      <c r="AG68" s="682">
        <f>SUM(AG69:AG106)</f>
        <v>0</v>
      </c>
      <c r="AH68" s="682">
        <f t="shared" si="11"/>
        <v>16</v>
      </c>
      <c r="AI68" s="401">
        <f>SUM(AI69:AI106)</f>
        <v>1</v>
      </c>
      <c r="AJ68" s="401">
        <f>SUM(AJ69:AJ106)</f>
        <v>29</v>
      </c>
      <c r="AK68" s="401">
        <f>SUM(AK69:AK106)</f>
        <v>5</v>
      </c>
      <c r="AL68" s="401">
        <f>SUM(AL69:AL106)</f>
        <v>7</v>
      </c>
      <c r="AM68" s="401">
        <f>SUM(AM69:AM106)</f>
        <v>0</v>
      </c>
      <c r="AN68" s="12"/>
    </row>
    <row r="69" spans="1:40" ht="12.75">
      <c r="A69" s="131"/>
      <c r="B69" s="42"/>
      <c r="C69" s="85" t="s">
        <v>900</v>
      </c>
      <c r="D69" s="85"/>
      <c r="E69" s="38"/>
      <c r="F69" s="233"/>
      <c r="G69" s="233"/>
      <c r="H69" s="233"/>
      <c r="I69" s="233"/>
      <c r="J69" s="233"/>
      <c r="K69" s="233"/>
      <c r="L69" s="233"/>
      <c r="M69" s="233"/>
      <c r="N69" s="234"/>
      <c r="O69" s="234"/>
      <c r="P69" s="234"/>
      <c r="Q69" s="234"/>
      <c r="R69" s="234"/>
      <c r="S69" s="234"/>
      <c r="T69" s="234"/>
      <c r="U69" s="234"/>
      <c r="V69" s="234"/>
      <c r="W69" s="234"/>
      <c r="X69" s="234"/>
      <c r="Y69" s="234"/>
      <c r="Z69" s="233"/>
      <c r="AA69" s="233"/>
      <c r="AB69" s="233"/>
      <c r="AC69" s="233"/>
      <c r="AD69" s="233"/>
      <c r="AE69" s="233"/>
      <c r="AF69" s="233"/>
      <c r="AG69" s="687"/>
      <c r="AH69" s="683">
        <v>4</v>
      </c>
      <c r="AI69" s="233"/>
      <c r="AJ69" s="233"/>
      <c r="AK69" s="233">
        <v>5</v>
      </c>
      <c r="AL69" s="233"/>
      <c r="AM69" s="235"/>
      <c r="AN69" s="12" t="s">
        <v>685</v>
      </c>
    </row>
    <row r="70" spans="1:40" ht="12.75">
      <c r="A70" s="131"/>
      <c r="B70" s="42"/>
      <c r="C70" s="42" t="s">
        <v>922</v>
      </c>
      <c r="D70" s="42"/>
      <c r="E70" s="38" t="s">
        <v>635</v>
      </c>
      <c r="F70" s="233"/>
      <c r="G70" s="233"/>
      <c r="H70" s="233"/>
      <c r="I70" s="233"/>
      <c r="J70" s="233"/>
      <c r="K70" s="233"/>
      <c r="L70" s="233"/>
      <c r="M70" s="233"/>
      <c r="N70" s="234"/>
      <c r="O70" s="234"/>
      <c r="P70" s="234"/>
      <c r="Q70" s="234"/>
      <c r="R70" s="234"/>
      <c r="S70" s="234"/>
      <c r="T70" s="234"/>
      <c r="U70" s="234"/>
      <c r="V70" s="234"/>
      <c r="W70" s="234"/>
      <c r="X70" s="234"/>
      <c r="Y70" s="234"/>
      <c r="Z70" s="233"/>
      <c r="AA70" s="233"/>
      <c r="AB70" s="233"/>
      <c r="AC70" s="233"/>
      <c r="AD70" s="233"/>
      <c r="AE70" s="233"/>
      <c r="AF70" s="233"/>
      <c r="AG70" s="687"/>
      <c r="AH70" s="683"/>
      <c r="AI70" s="233"/>
      <c r="AJ70" s="233"/>
      <c r="AK70" s="233"/>
      <c r="AL70" s="233"/>
      <c r="AM70" s="235"/>
      <c r="AN70" s="12"/>
    </row>
    <row r="71" spans="1:40" ht="12.75">
      <c r="A71" s="131"/>
      <c r="B71" s="42"/>
      <c r="C71" s="42" t="s">
        <v>923</v>
      </c>
      <c r="D71" s="42"/>
      <c r="E71" s="38" t="s">
        <v>635</v>
      </c>
      <c r="F71" s="233"/>
      <c r="G71" s="233"/>
      <c r="H71" s="233"/>
      <c r="I71" s="233"/>
      <c r="J71" s="233"/>
      <c r="K71" s="233"/>
      <c r="L71" s="233"/>
      <c r="M71" s="233"/>
      <c r="N71" s="234"/>
      <c r="O71" s="234"/>
      <c r="P71" s="234"/>
      <c r="Q71" s="234"/>
      <c r="R71" s="234"/>
      <c r="S71" s="234"/>
      <c r="T71" s="234"/>
      <c r="U71" s="234"/>
      <c r="V71" s="234"/>
      <c r="W71" s="234"/>
      <c r="X71" s="234"/>
      <c r="Y71" s="234"/>
      <c r="Z71" s="233"/>
      <c r="AA71" s="233"/>
      <c r="AB71" s="233"/>
      <c r="AC71" s="233"/>
      <c r="AD71" s="233"/>
      <c r="AE71" s="233"/>
      <c r="AF71" s="233"/>
      <c r="AG71" s="687"/>
      <c r="AH71" s="683"/>
      <c r="AI71" s="233"/>
      <c r="AJ71" s="233"/>
      <c r="AK71" s="233"/>
      <c r="AL71" s="233"/>
      <c r="AM71" s="235"/>
      <c r="AN71" s="12"/>
    </row>
    <row r="72" spans="1:40" ht="12.75">
      <c r="A72" s="131"/>
      <c r="B72" s="42"/>
      <c r="C72" s="42" t="s">
        <v>924</v>
      </c>
      <c r="D72" s="42"/>
      <c r="E72" s="38" t="s">
        <v>635</v>
      </c>
      <c r="F72" s="233"/>
      <c r="G72" s="233"/>
      <c r="H72" s="233"/>
      <c r="I72" s="233"/>
      <c r="J72" s="233"/>
      <c r="K72" s="233"/>
      <c r="L72" s="233"/>
      <c r="M72" s="233"/>
      <c r="N72" s="234"/>
      <c r="O72" s="234"/>
      <c r="P72" s="234"/>
      <c r="Q72" s="234"/>
      <c r="R72" s="234"/>
      <c r="S72" s="234"/>
      <c r="T72" s="234"/>
      <c r="U72" s="234"/>
      <c r="V72" s="234"/>
      <c r="W72" s="234"/>
      <c r="X72" s="234"/>
      <c r="Y72" s="234"/>
      <c r="Z72" s="233"/>
      <c r="AA72" s="233"/>
      <c r="AB72" s="233"/>
      <c r="AC72" s="233"/>
      <c r="AD72" s="233"/>
      <c r="AE72" s="233"/>
      <c r="AF72" s="233"/>
      <c r="AG72" s="687"/>
      <c r="AH72" s="683"/>
      <c r="AI72" s="233"/>
      <c r="AJ72" s="233"/>
      <c r="AK72" s="233"/>
      <c r="AL72" s="233"/>
      <c r="AM72" s="235"/>
      <c r="AN72" s="12"/>
    </row>
    <row r="73" spans="1:40" ht="24.75" customHeight="1">
      <c r="A73" s="131"/>
      <c r="B73" s="42"/>
      <c r="C73" s="751" t="s">
        <v>925</v>
      </c>
      <c r="D73" s="752"/>
      <c r="E73" s="38" t="s">
        <v>635</v>
      </c>
      <c r="F73" s="233"/>
      <c r="G73" s="233"/>
      <c r="H73" s="233"/>
      <c r="I73" s="233"/>
      <c r="J73" s="233"/>
      <c r="K73" s="233"/>
      <c r="L73" s="233"/>
      <c r="M73" s="233"/>
      <c r="N73" s="234"/>
      <c r="O73" s="234"/>
      <c r="P73" s="234"/>
      <c r="Q73" s="234"/>
      <c r="R73" s="234"/>
      <c r="S73" s="234"/>
      <c r="T73" s="234"/>
      <c r="U73" s="234"/>
      <c r="V73" s="234"/>
      <c r="W73" s="234"/>
      <c r="X73" s="234"/>
      <c r="Y73" s="234"/>
      <c r="Z73" s="233"/>
      <c r="AA73" s="233"/>
      <c r="AB73" s="233"/>
      <c r="AC73" s="233"/>
      <c r="AD73" s="233"/>
      <c r="AE73" s="233"/>
      <c r="AF73" s="233"/>
      <c r="AG73" s="687"/>
      <c r="AH73" s="683"/>
      <c r="AI73" s="233"/>
      <c r="AJ73" s="233"/>
      <c r="AK73" s="233"/>
      <c r="AL73" s="233"/>
      <c r="AM73" s="235"/>
      <c r="AN73" s="12"/>
    </row>
    <row r="74" spans="1:40" ht="12.75">
      <c r="A74" s="131"/>
      <c r="B74" s="42"/>
      <c r="C74" s="42" t="s">
        <v>926</v>
      </c>
      <c r="D74" s="42"/>
      <c r="E74" s="38" t="s">
        <v>635</v>
      </c>
      <c r="F74" s="233"/>
      <c r="G74" s="233"/>
      <c r="H74" s="233"/>
      <c r="I74" s="233"/>
      <c r="J74" s="233"/>
      <c r="K74" s="233"/>
      <c r="L74" s="233"/>
      <c r="M74" s="233"/>
      <c r="N74" s="234"/>
      <c r="O74" s="234"/>
      <c r="P74" s="234"/>
      <c r="Q74" s="234"/>
      <c r="R74" s="234"/>
      <c r="S74" s="234"/>
      <c r="T74" s="234"/>
      <c r="U74" s="234"/>
      <c r="V74" s="234"/>
      <c r="W74" s="234"/>
      <c r="X74" s="234"/>
      <c r="Y74" s="234"/>
      <c r="Z74" s="233"/>
      <c r="AA74" s="233"/>
      <c r="AB74" s="233"/>
      <c r="AC74" s="233"/>
      <c r="AD74" s="233"/>
      <c r="AE74" s="233"/>
      <c r="AF74" s="233"/>
      <c r="AG74" s="687"/>
      <c r="AH74" s="683"/>
      <c r="AI74" s="233"/>
      <c r="AJ74" s="233"/>
      <c r="AK74" s="233"/>
      <c r="AL74" s="233"/>
      <c r="AM74" s="235"/>
      <c r="AN74" s="12"/>
    </row>
    <row r="75" spans="1:40" ht="12.75">
      <c r="A75" s="131"/>
      <c r="B75" s="42"/>
      <c r="C75" s="42" t="s">
        <v>1072</v>
      </c>
      <c r="D75" s="42"/>
      <c r="E75" s="38" t="s">
        <v>635</v>
      </c>
      <c r="F75" s="233"/>
      <c r="G75" s="233">
        <v>1</v>
      </c>
      <c r="H75" s="233"/>
      <c r="I75" s="233"/>
      <c r="J75" s="233"/>
      <c r="K75" s="233"/>
      <c r="L75" s="233"/>
      <c r="M75" s="233"/>
      <c r="N75" s="234"/>
      <c r="O75" s="234"/>
      <c r="P75" s="234"/>
      <c r="Q75" s="234"/>
      <c r="R75" s="234"/>
      <c r="S75" s="234"/>
      <c r="T75" s="234"/>
      <c r="U75" s="234"/>
      <c r="V75" s="234"/>
      <c r="W75" s="234"/>
      <c r="X75" s="234"/>
      <c r="Y75" s="234"/>
      <c r="Z75" s="233">
        <v>6</v>
      </c>
      <c r="AA75" s="233"/>
      <c r="AB75" s="233"/>
      <c r="AC75" s="233"/>
      <c r="AD75" s="233"/>
      <c r="AE75" s="233">
        <v>1</v>
      </c>
      <c r="AF75" s="233"/>
      <c r="AG75" s="687"/>
      <c r="AH75" s="683">
        <v>2</v>
      </c>
      <c r="AI75" s="233"/>
      <c r="AJ75" s="233"/>
      <c r="AK75" s="233"/>
      <c r="AL75" s="233"/>
      <c r="AM75" s="235"/>
      <c r="AN75" s="12" t="s">
        <v>683</v>
      </c>
    </row>
    <row r="76" spans="1:40" ht="12.75">
      <c r="A76" s="131"/>
      <c r="B76" s="42"/>
      <c r="C76" s="42" t="s">
        <v>901</v>
      </c>
      <c r="D76" s="42"/>
      <c r="E76" s="38" t="s">
        <v>635</v>
      </c>
      <c r="F76" s="233"/>
      <c r="G76" s="233">
        <v>1</v>
      </c>
      <c r="H76" s="233"/>
      <c r="I76" s="233"/>
      <c r="J76" s="233"/>
      <c r="K76" s="233"/>
      <c r="L76" s="233"/>
      <c r="M76" s="233"/>
      <c r="N76" s="234"/>
      <c r="O76" s="234"/>
      <c r="P76" s="234"/>
      <c r="Q76" s="234"/>
      <c r="R76" s="234"/>
      <c r="S76" s="234"/>
      <c r="T76" s="234"/>
      <c r="U76" s="234"/>
      <c r="V76" s="234"/>
      <c r="W76" s="234"/>
      <c r="X76" s="234"/>
      <c r="Y76" s="234"/>
      <c r="Z76" s="233">
        <v>5</v>
      </c>
      <c r="AA76" s="233"/>
      <c r="AB76" s="233"/>
      <c r="AC76" s="233"/>
      <c r="AD76" s="233"/>
      <c r="AE76" s="233"/>
      <c r="AF76" s="233"/>
      <c r="AG76" s="687"/>
      <c r="AH76" s="683"/>
      <c r="AI76" s="233"/>
      <c r="AJ76" s="233"/>
      <c r="AK76" s="233"/>
      <c r="AL76" s="233"/>
      <c r="AM76" s="235"/>
      <c r="AN76" s="12"/>
    </row>
    <row r="77" spans="1:40" ht="12.75">
      <c r="A77" s="131"/>
      <c r="B77" s="42"/>
      <c r="C77" s="42" t="s">
        <v>889</v>
      </c>
      <c r="D77" s="42"/>
      <c r="E77" s="38" t="s">
        <v>635</v>
      </c>
      <c r="F77" s="233"/>
      <c r="G77" s="233"/>
      <c r="H77" s="233"/>
      <c r="I77" s="233">
        <v>1</v>
      </c>
      <c r="J77" s="233"/>
      <c r="K77" s="233"/>
      <c r="L77" s="233">
        <v>1</v>
      </c>
      <c r="M77" s="233">
        <v>2</v>
      </c>
      <c r="N77" s="234">
        <v>1</v>
      </c>
      <c r="O77" s="234"/>
      <c r="P77" s="234">
        <v>1</v>
      </c>
      <c r="Q77" s="234"/>
      <c r="R77" s="234"/>
      <c r="S77" s="234"/>
      <c r="T77" s="234"/>
      <c r="U77" s="234"/>
      <c r="V77" s="516"/>
      <c r="W77" s="234"/>
      <c r="X77" s="516">
        <v>1</v>
      </c>
      <c r="Y77" s="511"/>
      <c r="Z77" s="233">
        <v>2</v>
      </c>
      <c r="AA77" s="233"/>
      <c r="AB77" s="233"/>
      <c r="AC77" s="233"/>
      <c r="AD77" s="233"/>
      <c r="AE77" s="233"/>
      <c r="AF77" s="233"/>
      <c r="AG77" s="688"/>
      <c r="AH77" s="683"/>
      <c r="AI77" s="233"/>
      <c r="AJ77" s="233"/>
      <c r="AK77" s="233"/>
      <c r="AL77" s="233">
        <v>1</v>
      </c>
      <c r="AM77" s="235"/>
      <c r="AN77" s="12"/>
    </row>
    <row r="78" spans="1:40" ht="12.75">
      <c r="A78" s="128"/>
      <c r="B78" s="43"/>
      <c r="C78" s="36" t="s">
        <v>1123</v>
      </c>
      <c r="D78" s="36"/>
      <c r="E78" s="39" t="s">
        <v>635</v>
      </c>
      <c r="F78" s="233"/>
      <c r="G78" s="233"/>
      <c r="H78" s="233"/>
      <c r="I78" s="233"/>
      <c r="J78" s="233"/>
      <c r="K78" s="233">
        <v>3</v>
      </c>
      <c r="L78" s="233"/>
      <c r="M78" s="233"/>
      <c r="N78" s="234"/>
      <c r="O78" s="234"/>
      <c r="P78" s="234"/>
      <c r="Q78" s="234"/>
      <c r="R78" s="234"/>
      <c r="S78" s="234"/>
      <c r="T78" s="234"/>
      <c r="U78" s="234"/>
      <c r="V78" s="516"/>
      <c r="W78" s="234"/>
      <c r="X78" s="516">
        <v>1</v>
      </c>
      <c r="Y78" s="511"/>
      <c r="Z78" s="233">
        <v>6</v>
      </c>
      <c r="AA78" s="233">
        <v>1</v>
      </c>
      <c r="AB78" s="233"/>
      <c r="AC78" s="233"/>
      <c r="AD78" s="233"/>
      <c r="AE78" s="233"/>
      <c r="AF78" s="233"/>
      <c r="AG78" s="688"/>
      <c r="AH78" s="683"/>
      <c r="AI78" s="233"/>
      <c r="AJ78" s="233">
        <v>8</v>
      </c>
      <c r="AK78" s="233"/>
      <c r="AL78" s="233">
        <v>1</v>
      </c>
      <c r="AM78" s="509"/>
      <c r="AN78" s="12"/>
    </row>
    <row r="79" spans="1:40" ht="12.75">
      <c r="A79" s="128"/>
      <c r="B79" s="43"/>
      <c r="C79" s="36" t="s">
        <v>890</v>
      </c>
      <c r="D79" s="36"/>
      <c r="E79" s="39" t="s">
        <v>635</v>
      </c>
      <c r="F79" s="233"/>
      <c r="G79" s="233"/>
      <c r="H79" s="233"/>
      <c r="I79" s="233"/>
      <c r="J79" s="233"/>
      <c r="K79" s="233">
        <v>3</v>
      </c>
      <c r="L79" s="233"/>
      <c r="M79" s="233"/>
      <c r="N79" s="234"/>
      <c r="O79" s="234"/>
      <c r="P79" s="234"/>
      <c r="Q79" s="234"/>
      <c r="R79" s="234"/>
      <c r="S79" s="234"/>
      <c r="T79" s="234"/>
      <c r="U79" s="234"/>
      <c r="V79" s="516"/>
      <c r="W79" s="234"/>
      <c r="X79" s="516"/>
      <c r="Y79" s="511"/>
      <c r="Z79" s="233">
        <v>6</v>
      </c>
      <c r="AA79" s="233">
        <v>2</v>
      </c>
      <c r="AB79" s="233"/>
      <c r="AC79" s="233"/>
      <c r="AD79" s="233"/>
      <c r="AE79" s="233"/>
      <c r="AF79" s="233"/>
      <c r="AG79" s="688"/>
      <c r="AH79" s="683"/>
      <c r="AI79" s="233"/>
      <c r="AJ79" s="233">
        <v>8</v>
      </c>
      <c r="AK79" s="233"/>
      <c r="AL79" s="233"/>
      <c r="AM79" s="509"/>
      <c r="AN79" s="12"/>
    </row>
    <row r="80" spans="1:40" ht="12.75">
      <c r="A80" s="143"/>
      <c r="B80" s="504"/>
      <c r="C80" s="36" t="s">
        <v>344</v>
      </c>
      <c r="D80" s="51"/>
      <c r="E80" s="39" t="s">
        <v>635</v>
      </c>
      <c r="F80" s="233"/>
      <c r="G80" s="233"/>
      <c r="H80" s="233"/>
      <c r="I80" s="233"/>
      <c r="J80" s="233"/>
      <c r="K80" s="233">
        <v>1</v>
      </c>
      <c r="L80" s="233"/>
      <c r="M80" s="233"/>
      <c r="N80" s="234"/>
      <c r="O80" s="234">
        <v>1</v>
      </c>
      <c r="P80" s="234"/>
      <c r="Q80" s="234"/>
      <c r="R80" s="234"/>
      <c r="S80" s="234"/>
      <c r="T80" s="234"/>
      <c r="U80" s="234"/>
      <c r="V80" s="516"/>
      <c r="W80" s="234"/>
      <c r="X80" s="516"/>
      <c r="Y80" s="511"/>
      <c r="Z80" s="515">
        <v>13</v>
      </c>
      <c r="AA80" s="233">
        <v>3</v>
      </c>
      <c r="AB80" s="233"/>
      <c r="AC80" s="233"/>
      <c r="AD80" s="233"/>
      <c r="AE80" s="233"/>
      <c r="AF80" s="233">
        <v>1</v>
      </c>
      <c r="AG80" s="688"/>
      <c r="AH80" s="683"/>
      <c r="AI80" s="233"/>
      <c r="AJ80" s="233"/>
      <c r="AK80" s="233"/>
      <c r="AL80" s="233"/>
      <c r="AM80" s="509"/>
      <c r="AN80" s="12"/>
    </row>
    <row r="81" spans="1:40" ht="12.75">
      <c r="A81" s="143"/>
      <c r="B81" s="110"/>
      <c r="C81" s="109" t="s">
        <v>891</v>
      </c>
      <c r="D81" s="109"/>
      <c r="E81" s="111" t="s">
        <v>635</v>
      </c>
      <c r="F81" s="233"/>
      <c r="G81" s="233"/>
      <c r="H81" s="233"/>
      <c r="I81" s="233">
        <v>1</v>
      </c>
      <c r="J81" s="233"/>
      <c r="K81" s="233"/>
      <c r="L81" s="233"/>
      <c r="M81" s="233"/>
      <c r="N81" s="234"/>
      <c r="O81" s="234"/>
      <c r="P81" s="234"/>
      <c r="Q81" s="234">
        <v>4</v>
      </c>
      <c r="R81" s="234"/>
      <c r="S81" s="234"/>
      <c r="T81" s="234"/>
      <c r="U81" s="234"/>
      <c r="V81" s="517"/>
      <c r="W81" s="234"/>
      <c r="X81" s="517"/>
      <c r="Y81" s="511"/>
      <c r="Z81" s="233">
        <v>7</v>
      </c>
      <c r="AA81" s="233"/>
      <c r="AB81" s="233"/>
      <c r="AC81" s="233"/>
      <c r="AD81" s="233"/>
      <c r="AE81" s="233"/>
      <c r="AF81" s="233"/>
      <c r="AG81" s="689"/>
      <c r="AH81" s="683"/>
      <c r="AI81" s="233"/>
      <c r="AJ81" s="233">
        <v>5</v>
      </c>
      <c r="AK81" s="233"/>
      <c r="AL81" s="233">
        <v>1</v>
      </c>
      <c r="AM81" s="235"/>
      <c r="AN81" s="12"/>
    </row>
    <row r="82" spans="1:40" ht="12.75">
      <c r="A82" s="144"/>
      <c r="B82" s="108" t="s">
        <v>892</v>
      </c>
      <c r="C82" s="108"/>
      <c r="D82" s="108"/>
      <c r="E82" s="107" t="s">
        <v>587</v>
      </c>
      <c r="F82" s="239">
        <v>1</v>
      </c>
      <c r="G82" s="239"/>
      <c r="H82" s="239"/>
      <c r="I82" s="239"/>
      <c r="J82" s="239"/>
      <c r="K82" s="239"/>
      <c r="L82" s="239"/>
      <c r="M82" s="239"/>
      <c r="N82" s="240"/>
      <c r="O82" s="240"/>
      <c r="P82" s="240"/>
      <c r="Q82" s="240"/>
      <c r="R82" s="240"/>
      <c r="S82" s="240"/>
      <c r="T82" s="240"/>
      <c r="U82" s="240"/>
      <c r="V82" s="241"/>
      <c r="W82" s="240"/>
      <c r="X82" s="241"/>
      <c r="Y82" s="241"/>
      <c r="Z82" s="239">
        <v>29</v>
      </c>
      <c r="AA82" s="239"/>
      <c r="AB82" s="239"/>
      <c r="AC82" s="239"/>
      <c r="AD82" s="239"/>
      <c r="AE82" s="239"/>
      <c r="AF82" s="239"/>
      <c r="AG82" s="690"/>
      <c r="AH82" s="684"/>
      <c r="AI82" s="239"/>
      <c r="AJ82" s="239"/>
      <c r="AK82" s="239"/>
      <c r="AL82" s="239"/>
      <c r="AM82" s="242"/>
      <c r="AN82" s="12"/>
    </row>
    <row r="83" spans="1:40" ht="12.75">
      <c r="A83" s="131"/>
      <c r="B83" s="42"/>
      <c r="C83" s="42" t="s">
        <v>893</v>
      </c>
      <c r="D83" s="42"/>
      <c r="E83" s="38" t="s">
        <v>635</v>
      </c>
      <c r="F83" s="233"/>
      <c r="G83" s="233">
        <v>6</v>
      </c>
      <c r="H83" s="233"/>
      <c r="I83" s="233"/>
      <c r="J83" s="233"/>
      <c r="K83" s="233"/>
      <c r="L83" s="233"/>
      <c r="M83" s="233"/>
      <c r="N83" s="234"/>
      <c r="O83" s="234"/>
      <c r="P83" s="234"/>
      <c r="Q83" s="234"/>
      <c r="R83" s="234"/>
      <c r="S83" s="234"/>
      <c r="T83" s="234"/>
      <c r="U83" s="234"/>
      <c r="V83" s="234"/>
      <c r="W83" s="234">
        <v>1</v>
      </c>
      <c r="X83" s="234"/>
      <c r="Y83" s="234"/>
      <c r="Z83" s="233"/>
      <c r="AA83" s="233"/>
      <c r="AB83" s="233"/>
      <c r="AC83" s="233"/>
      <c r="AD83" s="233"/>
      <c r="AE83" s="233"/>
      <c r="AF83" s="233"/>
      <c r="AG83" s="687"/>
      <c r="AH83" s="683"/>
      <c r="AI83" s="233"/>
      <c r="AJ83" s="233"/>
      <c r="AK83" s="233"/>
      <c r="AL83" s="233"/>
      <c r="AM83" s="235"/>
      <c r="AN83" s="12"/>
    </row>
    <row r="84" spans="1:40" ht="12.75">
      <c r="A84" s="131"/>
      <c r="B84" s="42"/>
      <c r="C84" s="42" t="s">
        <v>927</v>
      </c>
      <c r="D84" s="42"/>
      <c r="E84" s="38" t="s">
        <v>635</v>
      </c>
      <c r="F84" s="233"/>
      <c r="G84" s="233">
        <v>6</v>
      </c>
      <c r="H84" s="233"/>
      <c r="I84" s="233"/>
      <c r="J84" s="233"/>
      <c r="K84" s="233"/>
      <c r="L84" s="233"/>
      <c r="M84" s="233"/>
      <c r="N84" s="234"/>
      <c r="O84" s="234"/>
      <c r="P84" s="234"/>
      <c r="Q84" s="234"/>
      <c r="R84" s="234">
        <v>2</v>
      </c>
      <c r="S84" s="234">
        <v>3</v>
      </c>
      <c r="T84" s="234">
        <v>1</v>
      </c>
      <c r="U84" s="234">
        <v>1</v>
      </c>
      <c r="V84" s="234"/>
      <c r="W84" s="234"/>
      <c r="X84" s="234"/>
      <c r="Y84" s="234"/>
      <c r="Z84" s="233"/>
      <c r="AA84" s="233"/>
      <c r="AB84" s="233">
        <v>2</v>
      </c>
      <c r="AC84" s="233">
        <v>1</v>
      </c>
      <c r="AD84" s="233">
        <v>1</v>
      </c>
      <c r="AE84" s="233"/>
      <c r="AF84" s="515">
        <v>1</v>
      </c>
      <c r="AG84" s="687"/>
      <c r="AH84" s="683">
        <v>4</v>
      </c>
      <c r="AI84" s="233"/>
      <c r="AJ84" s="233"/>
      <c r="AK84" s="233"/>
      <c r="AL84" s="233"/>
      <c r="AM84" s="235"/>
      <c r="AN84" s="12"/>
    </row>
    <row r="85" spans="1:40" ht="12.75">
      <c r="A85" s="131"/>
      <c r="B85" s="42"/>
      <c r="C85" s="42" t="s">
        <v>894</v>
      </c>
      <c r="D85" s="42"/>
      <c r="E85" s="38" t="s">
        <v>635</v>
      </c>
      <c r="F85" s="233"/>
      <c r="G85" s="233"/>
      <c r="H85" s="233">
        <v>10</v>
      </c>
      <c r="I85" s="233"/>
      <c r="J85" s="233"/>
      <c r="K85" s="233"/>
      <c r="L85" s="233"/>
      <c r="M85" s="233"/>
      <c r="N85" s="234"/>
      <c r="O85" s="234"/>
      <c r="P85" s="234"/>
      <c r="Q85" s="234"/>
      <c r="R85" s="234"/>
      <c r="S85" s="234"/>
      <c r="T85" s="234"/>
      <c r="U85" s="234"/>
      <c r="V85" s="234"/>
      <c r="W85" s="234"/>
      <c r="X85" s="234"/>
      <c r="Y85" s="234"/>
      <c r="Z85" s="233"/>
      <c r="AA85" s="233"/>
      <c r="AB85" s="233"/>
      <c r="AC85" s="233"/>
      <c r="AD85" s="233"/>
      <c r="AE85" s="233"/>
      <c r="AF85" s="233"/>
      <c r="AG85" s="687"/>
      <c r="AH85" s="683"/>
      <c r="AI85" s="233"/>
      <c r="AJ85" s="233"/>
      <c r="AK85" s="233"/>
      <c r="AL85" s="233"/>
      <c r="AM85" s="235"/>
      <c r="AN85" s="12"/>
    </row>
    <row r="86" spans="1:40" ht="12.75">
      <c r="A86" s="131"/>
      <c r="B86" s="42"/>
      <c r="C86" s="42" t="s">
        <v>270</v>
      </c>
      <c r="D86" s="42"/>
      <c r="E86" s="38" t="s">
        <v>635</v>
      </c>
      <c r="F86" s="233"/>
      <c r="G86" s="233">
        <v>2</v>
      </c>
      <c r="H86" s="233"/>
      <c r="I86" s="233">
        <v>2</v>
      </c>
      <c r="J86" s="233"/>
      <c r="K86" s="233"/>
      <c r="L86" s="233"/>
      <c r="M86" s="233"/>
      <c r="N86" s="234"/>
      <c r="O86" s="234">
        <v>1</v>
      </c>
      <c r="P86" s="234"/>
      <c r="Q86" s="234"/>
      <c r="R86" s="234"/>
      <c r="S86" s="234"/>
      <c r="T86" s="234"/>
      <c r="U86" s="234"/>
      <c r="V86" s="234"/>
      <c r="W86" s="234"/>
      <c r="X86" s="234"/>
      <c r="Y86" s="234"/>
      <c r="Z86" s="233"/>
      <c r="AA86" s="233">
        <v>3</v>
      </c>
      <c r="AB86" s="233"/>
      <c r="AC86" s="233"/>
      <c r="AD86" s="233"/>
      <c r="AE86" s="233"/>
      <c r="AF86" s="233"/>
      <c r="AG86" s="687"/>
      <c r="AH86" s="683"/>
      <c r="AI86" s="233"/>
      <c r="AJ86" s="233"/>
      <c r="AK86" s="233"/>
      <c r="AL86" s="233">
        <v>1</v>
      </c>
      <c r="AM86" s="235"/>
      <c r="AN86" s="12"/>
    </row>
    <row r="87" spans="1:40" ht="12.75">
      <c r="A87" s="145"/>
      <c r="B87" s="92"/>
      <c r="C87" s="92" t="s">
        <v>1120</v>
      </c>
      <c r="D87" s="92"/>
      <c r="E87" s="93" t="s">
        <v>635</v>
      </c>
      <c r="F87" s="243"/>
      <c r="G87" s="243"/>
      <c r="H87" s="243"/>
      <c r="I87" s="243"/>
      <c r="J87" s="243"/>
      <c r="K87" s="243"/>
      <c r="L87" s="243"/>
      <c r="M87" s="243"/>
      <c r="N87" s="244"/>
      <c r="O87" s="244"/>
      <c r="P87" s="244"/>
      <c r="Q87" s="244"/>
      <c r="R87" s="244"/>
      <c r="S87" s="244"/>
      <c r="T87" s="244"/>
      <c r="U87" s="244"/>
      <c r="V87" s="244"/>
      <c r="W87" s="244"/>
      <c r="X87" s="244"/>
      <c r="Y87" s="244">
        <v>1</v>
      </c>
      <c r="Z87" s="243"/>
      <c r="AA87" s="243"/>
      <c r="AB87" s="243"/>
      <c r="AC87" s="243"/>
      <c r="AD87" s="243"/>
      <c r="AE87" s="243"/>
      <c r="AF87" s="243"/>
      <c r="AG87" s="691"/>
      <c r="AH87" s="685"/>
      <c r="AI87" s="243"/>
      <c r="AJ87" s="243"/>
      <c r="AK87" s="243"/>
      <c r="AL87" s="243"/>
      <c r="AM87" s="245"/>
      <c r="AN87" s="12"/>
    </row>
    <row r="88" spans="1:40" ht="12.75">
      <c r="A88" s="144"/>
      <c r="B88" s="108" t="s">
        <v>895</v>
      </c>
      <c r="C88" s="108"/>
      <c r="D88" s="108"/>
      <c r="E88" s="107" t="s">
        <v>587</v>
      </c>
      <c r="F88" s="239">
        <v>1</v>
      </c>
      <c r="G88" s="239"/>
      <c r="H88" s="239"/>
      <c r="I88" s="239"/>
      <c r="J88" s="239"/>
      <c r="K88" s="239"/>
      <c r="L88" s="239"/>
      <c r="M88" s="239"/>
      <c r="N88" s="240"/>
      <c r="O88" s="240"/>
      <c r="P88" s="240"/>
      <c r="Q88" s="240"/>
      <c r="R88" s="240"/>
      <c r="S88" s="240"/>
      <c r="T88" s="240"/>
      <c r="U88" s="240"/>
      <c r="V88" s="240"/>
      <c r="W88" s="240"/>
      <c r="X88" s="240"/>
      <c r="Y88" s="240"/>
      <c r="Z88" s="239">
        <v>30</v>
      </c>
      <c r="AA88" s="239"/>
      <c r="AB88" s="239"/>
      <c r="AC88" s="239"/>
      <c r="AD88" s="239"/>
      <c r="AE88" s="239"/>
      <c r="AF88" s="239"/>
      <c r="AG88" s="692"/>
      <c r="AH88" s="684"/>
      <c r="AI88" s="239"/>
      <c r="AJ88" s="239"/>
      <c r="AK88" s="239"/>
      <c r="AL88" s="239"/>
      <c r="AM88" s="242"/>
      <c r="AN88" s="12"/>
    </row>
    <row r="89" spans="1:40" ht="12.75">
      <c r="A89" s="131"/>
      <c r="B89" s="42"/>
      <c r="C89" s="42" t="s">
        <v>893</v>
      </c>
      <c r="D89" s="42"/>
      <c r="E89" s="38" t="s">
        <v>635</v>
      </c>
      <c r="F89" s="233"/>
      <c r="G89" s="233">
        <v>9</v>
      </c>
      <c r="H89" s="233"/>
      <c r="I89" s="233"/>
      <c r="J89" s="233"/>
      <c r="K89" s="233"/>
      <c r="L89" s="233"/>
      <c r="M89" s="233"/>
      <c r="N89" s="234"/>
      <c r="O89" s="234"/>
      <c r="P89" s="234"/>
      <c r="Q89" s="234"/>
      <c r="R89" s="234"/>
      <c r="S89" s="234"/>
      <c r="T89" s="234"/>
      <c r="U89" s="234"/>
      <c r="V89" s="234"/>
      <c r="W89" s="234"/>
      <c r="X89" s="234"/>
      <c r="Y89" s="234"/>
      <c r="Z89" s="233"/>
      <c r="AA89" s="233"/>
      <c r="AB89" s="233"/>
      <c r="AC89" s="233"/>
      <c r="AD89" s="233"/>
      <c r="AE89" s="233"/>
      <c r="AF89" s="233"/>
      <c r="AG89" s="687"/>
      <c r="AH89" s="683"/>
      <c r="AI89" s="233"/>
      <c r="AJ89" s="233"/>
      <c r="AK89" s="233"/>
      <c r="AL89" s="233"/>
      <c r="AM89" s="235"/>
      <c r="AN89" s="12"/>
    </row>
    <row r="90" spans="1:40" ht="12.75">
      <c r="A90" s="131"/>
      <c r="B90" s="42"/>
      <c r="C90" s="42" t="s">
        <v>927</v>
      </c>
      <c r="D90" s="42"/>
      <c r="E90" s="38" t="s">
        <v>635</v>
      </c>
      <c r="F90" s="233"/>
      <c r="G90" s="233">
        <v>7</v>
      </c>
      <c r="H90" s="233"/>
      <c r="I90" s="233"/>
      <c r="J90" s="233"/>
      <c r="K90" s="233"/>
      <c r="L90" s="233"/>
      <c r="M90" s="233"/>
      <c r="N90" s="234"/>
      <c r="O90" s="234"/>
      <c r="P90" s="234"/>
      <c r="Q90" s="234"/>
      <c r="R90" s="234">
        <v>1</v>
      </c>
      <c r="S90" s="234"/>
      <c r="T90" s="234"/>
      <c r="U90" s="234"/>
      <c r="V90" s="234"/>
      <c r="W90" s="234"/>
      <c r="X90" s="234"/>
      <c r="Y90" s="234"/>
      <c r="Z90" s="233"/>
      <c r="AA90" s="233"/>
      <c r="AB90" s="233"/>
      <c r="AC90" s="233"/>
      <c r="AD90" s="233">
        <v>1</v>
      </c>
      <c r="AE90" s="233"/>
      <c r="AF90" s="233"/>
      <c r="AG90" s="687"/>
      <c r="AH90" s="683"/>
      <c r="AI90" s="233"/>
      <c r="AJ90" s="233"/>
      <c r="AK90" s="233"/>
      <c r="AL90" s="233"/>
      <c r="AM90" s="235"/>
      <c r="AN90" s="12"/>
    </row>
    <row r="91" spans="1:40" ht="12.75">
      <c r="A91" s="131"/>
      <c r="B91" s="42"/>
      <c r="C91" s="42" t="s">
        <v>894</v>
      </c>
      <c r="D91" s="42"/>
      <c r="E91" s="38" t="s">
        <v>635</v>
      </c>
      <c r="F91" s="233"/>
      <c r="G91" s="233"/>
      <c r="H91" s="233">
        <v>12</v>
      </c>
      <c r="I91" s="233"/>
      <c r="J91" s="233"/>
      <c r="K91" s="233"/>
      <c r="L91" s="233"/>
      <c r="M91" s="233"/>
      <c r="N91" s="234"/>
      <c r="O91" s="234"/>
      <c r="P91" s="234"/>
      <c r="Q91" s="234"/>
      <c r="R91" s="234"/>
      <c r="S91" s="234"/>
      <c r="T91" s="234"/>
      <c r="U91" s="234"/>
      <c r="V91" s="234"/>
      <c r="W91" s="234"/>
      <c r="X91" s="234"/>
      <c r="Y91" s="234"/>
      <c r="Z91" s="233"/>
      <c r="AA91" s="233"/>
      <c r="AB91" s="233"/>
      <c r="AC91" s="233"/>
      <c r="AD91" s="233"/>
      <c r="AE91" s="233"/>
      <c r="AF91" s="233"/>
      <c r="AG91" s="687"/>
      <c r="AH91" s="683"/>
      <c r="AI91" s="233"/>
      <c r="AJ91" s="233"/>
      <c r="AK91" s="233"/>
      <c r="AL91" s="233"/>
      <c r="AM91" s="235"/>
      <c r="AN91" s="12"/>
    </row>
    <row r="92" spans="1:40" ht="12.75">
      <c r="A92" s="131"/>
      <c r="B92" s="42"/>
      <c r="C92" s="42" t="s">
        <v>270</v>
      </c>
      <c r="D92" s="42"/>
      <c r="E92" s="38" t="s">
        <v>635</v>
      </c>
      <c r="F92" s="233"/>
      <c r="G92" s="233">
        <v>3</v>
      </c>
      <c r="H92" s="233"/>
      <c r="I92" s="233">
        <v>2</v>
      </c>
      <c r="J92" s="233"/>
      <c r="K92" s="233"/>
      <c r="L92" s="233"/>
      <c r="M92" s="233"/>
      <c r="N92" s="234"/>
      <c r="O92" s="234">
        <v>1</v>
      </c>
      <c r="P92" s="234"/>
      <c r="Q92" s="234"/>
      <c r="R92" s="234"/>
      <c r="S92" s="234"/>
      <c r="T92" s="234"/>
      <c r="U92" s="234"/>
      <c r="V92" s="234"/>
      <c r="W92" s="234"/>
      <c r="X92" s="234"/>
      <c r="Y92" s="234"/>
      <c r="Z92" s="233"/>
      <c r="AA92" s="233">
        <v>3</v>
      </c>
      <c r="AB92" s="233"/>
      <c r="AC92" s="233"/>
      <c r="AD92" s="233"/>
      <c r="AE92" s="233"/>
      <c r="AF92" s="233"/>
      <c r="AG92" s="687"/>
      <c r="AH92" s="683"/>
      <c r="AI92" s="233"/>
      <c r="AJ92" s="233"/>
      <c r="AK92" s="233"/>
      <c r="AL92" s="233">
        <v>1</v>
      </c>
      <c r="AM92" s="235"/>
      <c r="AN92" s="12"/>
    </row>
    <row r="93" spans="1:40" ht="12.75">
      <c r="A93" s="145"/>
      <c r="B93" s="92"/>
      <c r="C93" s="92" t="s">
        <v>1120</v>
      </c>
      <c r="D93" s="92"/>
      <c r="E93" s="93" t="s">
        <v>635</v>
      </c>
      <c r="F93" s="243"/>
      <c r="G93" s="243">
        <v>1</v>
      </c>
      <c r="H93" s="243"/>
      <c r="I93" s="243"/>
      <c r="J93" s="243"/>
      <c r="K93" s="243"/>
      <c r="L93" s="243"/>
      <c r="M93" s="243"/>
      <c r="N93" s="244"/>
      <c r="O93" s="244"/>
      <c r="P93" s="244"/>
      <c r="Q93" s="244"/>
      <c r="R93" s="244"/>
      <c r="S93" s="244"/>
      <c r="T93" s="244"/>
      <c r="U93" s="244"/>
      <c r="V93" s="244"/>
      <c r="W93" s="244"/>
      <c r="X93" s="244"/>
      <c r="Y93" s="244">
        <v>1</v>
      </c>
      <c r="Z93" s="243"/>
      <c r="AA93" s="243"/>
      <c r="AB93" s="243"/>
      <c r="AC93" s="243"/>
      <c r="AD93" s="243"/>
      <c r="AE93" s="243"/>
      <c r="AF93" s="243"/>
      <c r="AG93" s="691"/>
      <c r="AH93" s="685"/>
      <c r="AI93" s="243"/>
      <c r="AJ93" s="243"/>
      <c r="AK93" s="243"/>
      <c r="AL93" s="243"/>
      <c r="AM93" s="245"/>
      <c r="AN93" s="12"/>
    </row>
    <row r="94" spans="1:40" ht="12.75">
      <c r="A94" s="144"/>
      <c r="B94" s="108" t="s">
        <v>896</v>
      </c>
      <c r="C94" s="108"/>
      <c r="D94" s="108"/>
      <c r="E94" s="107" t="s">
        <v>587</v>
      </c>
      <c r="F94" s="239">
        <v>1</v>
      </c>
      <c r="G94" s="239"/>
      <c r="H94" s="239"/>
      <c r="I94" s="239"/>
      <c r="J94" s="239"/>
      <c r="K94" s="239"/>
      <c r="L94" s="239"/>
      <c r="M94" s="239"/>
      <c r="N94" s="240"/>
      <c r="O94" s="240">
        <v>2</v>
      </c>
      <c r="P94" s="240"/>
      <c r="Q94" s="240"/>
      <c r="R94" s="240"/>
      <c r="S94" s="240"/>
      <c r="T94" s="240"/>
      <c r="U94" s="240"/>
      <c r="V94" s="240"/>
      <c r="W94" s="240"/>
      <c r="X94" s="240"/>
      <c r="Y94" s="240"/>
      <c r="Z94" s="239">
        <v>29</v>
      </c>
      <c r="AA94" s="239"/>
      <c r="AB94" s="239"/>
      <c r="AC94" s="239"/>
      <c r="AD94" s="239"/>
      <c r="AE94" s="239"/>
      <c r="AF94" s="239"/>
      <c r="AG94" s="692"/>
      <c r="AH94" s="684"/>
      <c r="AI94" s="239"/>
      <c r="AJ94" s="239"/>
      <c r="AK94" s="239"/>
      <c r="AL94" s="239"/>
      <c r="AM94" s="242"/>
      <c r="AN94" s="12"/>
    </row>
    <row r="95" spans="1:40" ht="12.75">
      <c r="A95" s="131"/>
      <c r="B95" s="42"/>
      <c r="C95" s="42" t="s">
        <v>893</v>
      </c>
      <c r="D95" s="42"/>
      <c r="E95" s="38" t="s">
        <v>635</v>
      </c>
      <c r="F95" s="233"/>
      <c r="G95" s="233">
        <v>6</v>
      </c>
      <c r="H95" s="233"/>
      <c r="I95" s="233"/>
      <c r="J95" s="233"/>
      <c r="K95" s="233"/>
      <c r="L95" s="233"/>
      <c r="M95" s="233"/>
      <c r="N95" s="234"/>
      <c r="O95" s="234"/>
      <c r="P95" s="234"/>
      <c r="Q95" s="234"/>
      <c r="R95" s="234"/>
      <c r="S95" s="234"/>
      <c r="T95" s="234"/>
      <c r="U95" s="234"/>
      <c r="V95" s="234"/>
      <c r="W95" s="234">
        <v>1</v>
      </c>
      <c r="X95" s="234"/>
      <c r="Y95" s="234"/>
      <c r="Z95" s="233"/>
      <c r="AA95" s="233"/>
      <c r="AB95" s="233"/>
      <c r="AC95" s="233"/>
      <c r="AD95" s="233"/>
      <c r="AE95" s="233"/>
      <c r="AF95" s="233"/>
      <c r="AG95" s="687"/>
      <c r="AH95" s="683"/>
      <c r="AI95" s="233"/>
      <c r="AJ95" s="233"/>
      <c r="AK95" s="233"/>
      <c r="AL95" s="233"/>
      <c r="AM95" s="235"/>
      <c r="AN95" s="12"/>
    </row>
    <row r="96" spans="1:40" ht="12.75">
      <c r="A96" s="131"/>
      <c r="B96" s="42"/>
      <c r="C96" s="42" t="s">
        <v>927</v>
      </c>
      <c r="D96" s="42"/>
      <c r="E96" s="38" t="s">
        <v>635</v>
      </c>
      <c r="F96" s="233"/>
      <c r="G96" s="233">
        <v>7</v>
      </c>
      <c r="H96" s="233"/>
      <c r="I96" s="233"/>
      <c r="J96" s="233"/>
      <c r="K96" s="233"/>
      <c r="L96" s="233"/>
      <c r="M96" s="233"/>
      <c r="N96" s="234"/>
      <c r="O96" s="234"/>
      <c r="P96" s="234"/>
      <c r="Q96" s="234"/>
      <c r="R96" s="234">
        <v>1</v>
      </c>
      <c r="S96" s="234">
        <v>1</v>
      </c>
      <c r="T96" s="234">
        <v>1</v>
      </c>
      <c r="U96" s="234">
        <v>1</v>
      </c>
      <c r="V96" s="234"/>
      <c r="W96" s="234"/>
      <c r="X96" s="234"/>
      <c r="Y96" s="234"/>
      <c r="Z96" s="233"/>
      <c r="AA96" s="233"/>
      <c r="AB96" s="233">
        <v>2</v>
      </c>
      <c r="AC96" s="233"/>
      <c r="AD96" s="233">
        <v>1</v>
      </c>
      <c r="AE96" s="233"/>
      <c r="AF96" s="233"/>
      <c r="AG96" s="687"/>
      <c r="AH96" s="683">
        <v>4</v>
      </c>
      <c r="AI96" s="233"/>
      <c r="AJ96" s="233"/>
      <c r="AK96" s="233"/>
      <c r="AL96" s="233"/>
      <c r="AM96" s="235"/>
      <c r="AN96" s="12"/>
    </row>
    <row r="97" spans="1:40" ht="12.75">
      <c r="A97" s="131"/>
      <c r="B97" s="42"/>
      <c r="C97" s="42" t="s">
        <v>894</v>
      </c>
      <c r="D97" s="42"/>
      <c r="E97" s="38" t="s">
        <v>635</v>
      </c>
      <c r="F97" s="233"/>
      <c r="G97" s="233"/>
      <c r="H97" s="233">
        <v>9</v>
      </c>
      <c r="I97" s="233"/>
      <c r="J97" s="233"/>
      <c r="K97" s="233"/>
      <c r="L97" s="233"/>
      <c r="M97" s="233"/>
      <c r="N97" s="234"/>
      <c r="O97" s="234"/>
      <c r="P97" s="234"/>
      <c r="Q97" s="234"/>
      <c r="R97" s="234"/>
      <c r="S97" s="234"/>
      <c r="T97" s="234"/>
      <c r="U97" s="234"/>
      <c r="V97" s="234"/>
      <c r="W97" s="234"/>
      <c r="X97" s="234"/>
      <c r="Y97" s="234"/>
      <c r="Z97" s="233"/>
      <c r="AA97" s="233"/>
      <c r="AB97" s="233"/>
      <c r="AC97" s="233"/>
      <c r="AD97" s="233"/>
      <c r="AE97" s="233"/>
      <c r="AF97" s="233"/>
      <c r="AG97" s="687"/>
      <c r="AH97" s="683"/>
      <c r="AI97" s="233"/>
      <c r="AJ97" s="233"/>
      <c r="AK97" s="233"/>
      <c r="AL97" s="233"/>
      <c r="AM97" s="235"/>
      <c r="AN97" s="12"/>
    </row>
    <row r="98" spans="1:40" ht="12.75">
      <c r="A98" s="131"/>
      <c r="B98" s="42"/>
      <c r="C98" s="42" t="s">
        <v>270</v>
      </c>
      <c r="D98" s="42"/>
      <c r="E98" s="38" t="s">
        <v>635</v>
      </c>
      <c r="F98" s="233"/>
      <c r="G98" s="233">
        <v>2</v>
      </c>
      <c r="H98" s="233"/>
      <c r="I98" s="233">
        <v>2</v>
      </c>
      <c r="J98" s="233"/>
      <c r="K98" s="233"/>
      <c r="L98" s="233"/>
      <c r="M98" s="233"/>
      <c r="N98" s="234"/>
      <c r="O98" s="234">
        <v>1</v>
      </c>
      <c r="P98" s="234"/>
      <c r="Q98" s="234"/>
      <c r="R98" s="234"/>
      <c r="S98" s="234"/>
      <c r="T98" s="234"/>
      <c r="U98" s="234"/>
      <c r="V98" s="234"/>
      <c r="W98" s="234"/>
      <c r="X98" s="234"/>
      <c r="Y98" s="234"/>
      <c r="Z98" s="233"/>
      <c r="AA98" s="233">
        <v>3</v>
      </c>
      <c r="AB98" s="233"/>
      <c r="AC98" s="233"/>
      <c r="AD98" s="233"/>
      <c r="AE98" s="233"/>
      <c r="AF98" s="233"/>
      <c r="AG98" s="687"/>
      <c r="AH98" s="683"/>
      <c r="AI98" s="233"/>
      <c r="AJ98" s="233"/>
      <c r="AK98" s="233"/>
      <c r="AL98" s="233">
        <v>1</v>
      </c>
      <c r="AM98" s="235"/>
      <c r="AN98" s="12"/>
    </row>
    <row r="99" spans="1:40" ht="12.75">
      <c r="A99" s="131"/>
      <c r="B99" s="42"/>
      <c r="C99" s="42" t="s">
        <v>1120</v>
      </c>
      <c r="D99" s="42"/>
      <c r="E99" s="38" t="s">
        <v>635</v>
      </c>
      <c r="F99" s="233"/>
      <c r="G99" s="233">
        <v>1</v>
      </c>
      <c r="H99" s="233"/>
      <c r="I99" s="233"/>
      <c r="J99" s="233"/>
      <c r="K99" s="233"/>
      <c r="L99" s="233"/>
      <c r="M99" s="233"/>
      <c r="N99" s="234"/>
      <c r="O99" s="234"/>
      <c r="P99" s="234"/>
      <c r="Q99" s="234"/>
      <c r="R99" s="234"/>
      <c r="S99" s="234"/>
      <c r="T99" s="234"/>
      <c r="U99" s="234"/>
      <c r="V99" s="234"/>
      <c r="W99" s="234"/>
      <c r="X99" s="234"/>
      <c r="Y99" s="234"/>
      <c r="Z99" s="233"/>
      <c r="AA99" s="233"/>
      <c r="AB99" s="233"/>
      <c r="AC99" s="233"/>
      <c r="AD99" s="233"/>
      <c r="AE99" s="233"/>
      <c r="AF99" s="233"/>
      <c r="AG99" s="687"/>
      <c r="AH99" s="683"/>
      <c r="AI99" s="233">
        <v>1</v>
      </c>
      <c r="AJ99" s="233"/>
      <c r="AK99" s="233"/>
      <c r="AL99" s="233"/>
      <c r="AM99" s="235"/>
      <c r="AN99" s="12"/>
    </row>
    <row r="100" spans="1:40" ht="12.75">
      <c r="A100" s="145"/>
      <c r="B100" s="92"/>
      <c r="C100" s="667" t="s">
        <v>928</v>
      </c>
      <c r="D100" s="92"/>
      <c r="E100" s="38" t="s">
        <v>635</v>
      </c>
      <c r="F100" s="243"/>
      <c r="G100" s="243"/>
      <c r="H100" s="243"/>
      <c r="I100" s="243"/>
      <c r="J100" s="243"/>
      <c r="K100" s="243"/>
      <c r="L100" s="243"/>
      <c r="M100" s="243"/>
      <c r="N100" s="244"/>
      <c r="O100" s="244"/>
      <c r="P100" s="244"/>
      <c r="Q100" s="244"/>
      <c r="R100" s="244"/>
      <c r="S100" s="244"/>
      <c r="T100" s="244"/>
      <c r="U100" s="244"/>
      <c r="V100" s="244"/>
      <c r="W100" s="244"/>
      <c r="X100" s="244"/>
      <c r="Y100" s="244"/>
      <c r="Z100" s="243"/>
      <c r="AA100" s="243"/>
      <c r="AB100" s="243"/>
      <c r="AC100" s="243"/>
      <c r="AD100" s="243"/>
      <c r="AE100" s="243"/>
      <c r="AF100" s="243"/>
      <c r="AG100" s="691"/>
      <c r="AH100" s="685"/>
      <c r="AI100" s="243"/>
      <c r="AJ100" s="243">
        <v>8</v>
      </c>
      <c r="AK100" s="243"/>
      <c r="AL100" s="243"/>
      <c r="AM100" s="245"/>
      <c r="AN100" s="12"/>
    </row>
    <row r="101" spans="1:40" ht="12.75">
      <c r="A101" s="144"/>
      <c r="B101" s="108" t="s">
        <v>897</v>
      </c>
      <c r="C101" s="108"/>
      <c r="D101" s="108"/>
      <c r="E101" s="107" t="s">
        <v>587</v>
      </c>
      <c r="F101" s="239">
        <v>1</v>
      </c>
      <c r="G101" s="239"/>
      <c r="H101" s="239"/>
      <c r="I101" s="239"/>
      <c r="J101" s="239"/>
      <c r="K101" s="239"/>
      <c r="L101" s="239"/>
      <c r="M101" s="239"/>
      <c r="N101" s="240"/>
      <c r="O101" s="240"/>
      <c r="P101" s="240"/>
      <c r="Q101" s="240"/>
      <c r="R101" s="240"/>
      <c r="S101" s="240"/>
      <c r="T101" s="240"/>
      <c r="U101" s="240"/>
      <c r="V101" s="240"/>
      <c r="W101" s="240"/>
      <c r="X101" s="240"/>
      <c r="Y101" s="240"/>
      <c r="Z101" s="239">
        <v>29</v>
      </c>
      <c r="AA101" s="239"/>
      <c r="AB101" s="239"/>
      <c r="AC101" s="239"/>
      <c r="AD101" s="239"/>
      <c r="AE101" s="239"/>
      <c r="AF101" s="239"/>
      <c r="AG101" s="692"/>
      <c r="AH101" s="684"/>
      <c r="AI101" s="239"/>
      <c r="AJ101" s="239"/>
      <c r="AK101" s="239"/>
      <c r="AL101" s="239"/>
      <c r="AM101" s="242"/>
      <c r="AN101" s="12"/>
    </row>
    <row r="102" spans="1:40" ht="12.75">
      <c r="A102" s="131"/>
      <c r="B102" s="42"/>
      <c r="C102" s="42" t="s">
        <v>893</v>
      </c>
      <c r="D102" s="42"/>
      <c r="E102" s="38" t="s">
        <v>635</v>
      </c>
      <c r="F102" s="233"/>
      <c r="G102" s="233">
        <v>6</v>
      </c>
      <c r="H102" s="233"/>
      <c r="I102" s="233"/>
      <c r="J102" s="233"/>
      <c r="K102" s="233"/>
      <c r="L102" s="233"/>
      <c r="M102" s="233"/>
      <c r="N102" s="234"/>
      <c r="O102" s="234"/>
      <c r="P102" s="234"/>
      <c r="Q102" s="234"/>
      <c r="R102" s="234"/>
      <c r="S102" s="234"/>
      <c r="T102" s="234"/>
      <c r="U102" s="234"/>
      <c r="V102" s="234"/>
      <c r="W102" s="234"/>
      <c r="X102" s="234"/>
      <c r="Y102" s="234"/>
      <c r="Z102" s="233"/>
      <c r="AA102" s="233"/>
      <c r="AB102" s="233"/>
      <c r="AC102" s="233"/>
      <c r="AD102" s="233"/>
      <c r="AE102" s="233"/>
      <c r="AF102" s="233"/>
      <c r="AG102" s="687"/>
      <c r="AH102" s="683"/>
      <c r="AI102" s="233"/>
      <c r="AJ102" s="233"/>
      <c r="AK102" s="233"/>
      <c r="AL102" s="233"/>
      <c r="AM102" s="235"/>
      <c r="AN102" s="12"/>
    </row>
    <row r="103" spans="1:40" ht="12.75">
      <c r="A103" s="131"/>
      <c r="B103" s="42"/>
      <c r="C103" s="42" t="s">
        <v>927</v>
      </c>
      <c r="D103" s="42"/>
      <c r="E103" s="38" t="s">
        <v>635</v>
      </c>
      <c r="F103" s="233"/>
      <c r="G103" s="233">
        <v>5</v>
      </c>
      <c r="H103" s="233"/>
      <c r="I103" s="233"/>
      <c r="J103" s="233"/>
      <c r="K103" s="233"/>
      <c r="L103" s="233"/>
      <c r="M103" s="233"/>
      <c r="N103" s="234"/>
      <c r="O103" s="234"/>
      <c r="P103" s="234"/>
      <c r="Q103" s="234"/>
      <c r="R103" s="234">
        <v>1</v>
      </c>
      <c r="S103" s="234"/>
      <c r="T103" s="234"/>
      <c r="U103" s="234"/>
      <c r="V103" s="234">
        <v>1</v>
      </c>
      <c r="W103" s="234"/>
      <c r="X103" s="234"/>
      <c r="Y103" s="234"/>
      <c r="Z103" s="233"/>
      <c r="AA103" s="233"/>
      <c r="AB103" s="233"/>
      <c r="AC103" s="233"/>
      <c r="AD103" s="233"/>
      <c r="AE103" s="233"/>
      <c r="AF103" s="233"/>
      <c r="AG103" s="687"/>
      <c r="AH103" s="683">
        <v>2</v>
      </c>
      <c r="AI103" s="233"/>
      <c r="AJ103" s="233"/>
      <c r="AK103" s="233"/>
      <c r="AL103" s="233"/>
      <c r="AM103" s="235"/>
      <c r="AN103" s="12"/>
    </row>
    <row r="104" spans="1:40" ht="12.75">
      <c r="A104" s="131"/>
      <c r="B104" s="42"/>
      <c r="C104" s="42" t="s">
        <v>894</v>
      </c>
      <c r="D104" s="42"/>
      <c r="E104" s="38" t="s">
        <v>635</v>
      </c>
      <c r="F104" s="233"/>
      <c r="G104" s="233"/>
      <c r="H104" s="233">
        <v>9</v>
      </c>
      <c r="I104" s="233"/>
      <c r="J104" s="233"/>
      <c r="K104" s="233"/>
      <c r="L104" s="233"/>
      <c r="M104" s="233"/>
      <c r="N104" s="234"/>
      <c r="O104" s="234"/>
      <c r="P104" s="234"/>
      <c r="Q104" s="234"/>
      <c r="R104" s="234"/>
      <c r="S104" s="234"/>
      <c r="T104" s="234"/>
      <c r="U104" s="234"/>
      <c r="V104" s="234"/>
      <c r="W104" s="234"/>
      <c r="X104" s="234"/>
      <c r="Y104" s="234"/>
      <c r="Z104" s="233"/>
      <c r="AA104" s="233"/>
      <c r="AB104" s="233"/>
      <c r="AC104" s="233"/>
      <c r="AD104" s="233"/>
      <c r="AE104" s="233"/>
      <c r="AF104" s="233"/>
      <c r="AG104" s="687"/>
      <c r="AH104" s="683"/>
      <c r="AI104" s="233"/>
      <c r="AJ104" s="233"/>
      <c r="AK104" s="233"/>
      <c r="AL104" s="233"/>
      <c r="AM104" s="235"/>
      <c r="AN104" s="12"/>
    </row>
    <row r="105" spans="1:40" ht="12.75">
      <c r="A105" s="131"/>
      <c r="B105" s="42"/>
      <c r="C105" s="42" t="s">
        <v>270</v>
      </c>
      <c r="D105" s="42"/>
      <c r="E105" s="38" t="s">
        <v>635</v>
      </c>
      <c r="F105" s="233"/>
      <c r="G105" s="233">
        <v>2</v>
      </c>
      <c r="H105" s="233"/>
      <c r="I105" s="233">
        <v>2</v>
      </c>
      <c r="J105" s="233"/>
      <c r="K105" s="233"/>
      <c r="L105" s="233"/>
      <c r="M105" s="233"/>
      <c r="N105" s="234"/>
      <c r="O105" s="234">
        <v>1</v>
      </c>
      <c r="P105" s="234"/>
      <c r="Q105" s="234"/>
      <c r="R105" s="234"/>
      <c r="S105" s="234"/>
      <c r="T105" s="234"/>
      <c r="U105" s="234"/>
      <c r="V105" s="234"/>
      <c r="W105" s="234"/>
      <c r="X105" s="234"/>
      <c r="Y105" s="234"/>
      <c r="Z105" s="233"/>
      <c r="AA105" s="233">
        <v>3</v>
      </c>
      <c r="AB105" s="233"/>
      <c r="AC105" s="233"/>
      <c r="AD105" s="233"/>
      <c r="AE105" s="233"/>
      <c r="AF105" s="233"/>
      <c r="AG105" s="687"/>
      <c r="AH105" s="683"/>
      <c r="AI105" s="233"/>
      <c r="AJ105" s="233"/>
      <c r="AK105" s="233"/>
      <c r="AL105" s="233">
        <v>1</v>
      </c>
      <c r="AM105" s="235"/>
      <c r="AN105" s="12"/>
    </row>
    <row r="106" spans="1:40" ht="12.75">
      <c r="A106" s="145"/>
      <c r="B106" s="92"/>
      <c r="C106" s="92" t="s">
        <v>1120</v>
      </c>
      <c r="D106" s="92"/>
      <c r="E106" s="93" t="s">
        <v>635</v>
      </c>
      <c r="F106" s="243"/>
      <c r="G106" s="243">
        <v>1</v>
      </c>
      <c r="H106" s="243"/>
      <c r="I106" s="243"/>
      <c r="J106" s="243"/>
      <c r="K106" s="243"/>
      <c r="L106" s="243"/>
      <c r="M106" s="243"/>
      <c r="N106" s="244"/>
      <c r="O106" s="244"/>
      <c r="P106" s="244"/>
      <c r="Q106" s="244"/>
      <c r="R106" s="244"/>
      <c r="S106" s="244"/>
      <c r="T106" s="244"/>
      <c r="U106" s="244"/>
      <c r="V106" s="244"/>
      <c r="W106" s="244"/>
      <c r="X106" s="244"/>
      <c r="Y106" s="244"/>
      <c r="Z106" s="243"/>
      <c r="AA106" s="243"/>
      <c r="AB106" s="243"/>
      <c r="AC106" s="243"/>
      <c r="AD106" s="243"/>
      <c r="AE106" s="243"/>
      <c r="AF106" s="243"/>
      <c r="AG106" s="691"/>
      <c r="AH106" s="685"/>
      <c r="AI106" s="243"/>
      <c r="AJ106" s="243"/>
      <c r="AK106" s="243"/>
      <c r="AL106" s="243"/>
      <c r="AM106" s="245"/>
      <c r="AN106" s="12"/>
    </row>
    <row r="107" spans="1:40" s="7" customFormat="1" ht="12.75">
      <c r="A107" s="852" t="s">
        <v>209</v>
      </c>
      <c r="B107" s="853"/>
      <c r="C107" s="853"/>
      <c r="D107" s="853"/>
      <c r="E107" s="853"/>
      <c r="F107" s="246">
        <f aca="true" t="shared" si="12" ref="F107:AM107">F2+F8+F15+F23+F29+F35+F47+F55+F62+F68</f>
        <v>4</v>
      </c>
      <c r="G107" s="246">
        <f t="shared" si="12"/>
        <v>134</v>
      </c>
      <c r="H107" s="246">
        <f t="shared" si="12"/>
        <v>60</v>
      </c>
      <c r="I107" s="246">
        <f t="shared" si="12"/>
        <v>20</v>
      </c>
      <c r="J107" s="246">
        <f t="shared" si="12"/>
        <v>2</v>
      </c>
      <c r="K107" s="246">
        <f t="shared" si="12"/>
        <v>11</v>
      </c>
      <c r="L107" s="246">
        <f t="shared" si="12"/>
        <v>1</v>
      </c>
      <c r="M107" s="246">
        <f t="shared" si="12"/>
        <v>2</v>
      </c>
      <c r="N107" s="246">
        <f t="shared" si="12"/>
        <v>1</v>
      </c>
      <c r="O107" s="246">
        <f t="shared" si="12"/>
        <v>10</v>
      </c>
      <c r="P107" s="246">
        <f t="shared" si="12"/>
        <v>1</v>
      </c>
      <c r="Q107" s="246">
        <f t="shared" si="12"/>
        <v>4</v>
      </c>
      <c r="R107" s="246">
        <f t="shared" si="12"/>
        <v>5</v>
      </c>
      <c r="S107" s="246">
        <f t="shared" si="12"/>
        <v>7</v>
      </c>
      <c r="T107" s="246">
        <f t="shared" si="12"/>
        <v>3</v>
      </c>
      <c r="U107" s="246">
        <f t="shared" si="12"/>
        <v>4</v>
      </c>
      <c r="V107" s="246">
        <f t="shared" si="12"/>
        <v>1</v>
      </c>
      <c r="W107" s="246">
        <f t="shared" si="12"/>
        <v>4</v>
      </c>
      <c r="X107" s="246">
        <f t="shared" si="12"/>
        <v>2</v>
      </c>
      <c r="Y107" s="246">
        <f t="shared" si="12"/>
        <v>4</v>
      </c>
      <c r="Z107" s="246">
        <f t="shared" si="12"/>
        <v>313</v>
      </c>
      <c r="AA107" s="246">
        <f t="shared" si="12"/>
        <v>29</v>
      </c>
      <c r="AB107" s="246">
        <f t="shared" si="12"/>
        <v>4</v>
      </c>
      <c r="AC107" s="246">
        <f t="shared" si="12"/>
        <v>1</v>
      </c>
      <c r="AD107" s="246">
        <f t="shared" si="12"/>
        <v>3</v>
      </c>
      <c r="AE107" s="246">
        <f t="shared" si="12"/>
        <v>1</v>
      </c>
      <c r="AF107" s="246">
        <f t="shared" si="12"/>
        <v>2</v>
      </c>
      <c r="AG107" s="686">
        <f t="shared" si="12"/>
        <v>2</v>
      </c>
      <c r="AH107" s="686">
        <f t="shared" si="12"/>
        <v>23</v>
      </c>
      <c r="AI107" s="407">
        <f t="shared" si="12"/>
        <v>5</v>
      </c>
      <c r="AJ107" s="407">
        <f t="shared" si="12"/>
        <v>37</v>
      </c>
      <c r="AK107" s="407">
        <f t="shared" si="12"/>
        <v>14</v>
      </c>
      <c r="AL107" s="407">
        <f t="shared" si="12"/>
        <v>16</v>
      </c>
      <c r="AM107" s="407">
        <f t="shared" si="12"/>
        <v>5</v>
      </c>
      <c r="AN107" s="12"/>
    </row>
    <row r="108" spans="1:40" ht="12.75">
      <c r="A108" s="12"/>
      <c r="B108" s="156"/>
      <c r="C108" s="156" t="s">
        <v>96</v>
      </c>
      <c r="D108" s="156"/>
      <c r="E108" s="12"/>
      <c r="F108" s="12"/>
      <c r="G108" s="12"/>
      <c r="H108" s="12"/>
      <c r="I108" s="12"/>
      <c r="J108" s="12"/>
      <c r="K108" s="12"/>
      <c r="L108" s="12"/>
      <c r="M108" s="12"/>
      <c r="N108" s="102"/>
      <c r="O108" s="102"/>
      <c r="P108" s="102"/>
      <c r="Q108" s="103"/>
      <c r="R108" s="103"/>
      <c r="S108" s="102"/>
      <c r="T108" s="103"/>
      <c r="U108" s="103"/>
      <c r="V108" s="103"/>
      <c r="W108" s="103"/>
      <c r="X108" s="103"/>
      <c r="Y108" s="103"/>
      <c r="Z108" s="104"/>
      <c r="AA108" s="104"/>
      <c r="AB108" s="104"/>
      <c r="AC108" s="104"/>
      <c r="AD108" s="104"/>
      <c r="AE108" s="104"/>
      <c r="AF108" s="104"/>
      <c r="AG108" s="104"/>
      <c r="AH108" s="104"/>
      <c r="AI108" s="104"/>
      <c r="AJ108" s="104"/>
      <c r="AK108" s="104"/>
      <c r="AL108" s="104"/>
      <c r="AM108" s="104"/>
      <c r="AN108" s="12"/>
    </row>
    <row r="109" spans="1:40" ht="12.75">
      <c r="A109" s="12"/>
      <c r="B109" s="156" t="s">
        <v>346</v>
      </c>
      <c r="C109" s="156" t="s">
        <v>347</v>
      </c>
      <c r="D109" s="156"/>
      <c r="E109" s="12"/>
      <c r="F109" s="12"/>
      <c r="G109" s="12"/>
      <c r="H109" s="12"/>
      <c r="I109" s="12"/>
      <c r="J109" s="12"/>
      <c r="K109" s="12"/>
      <c r="L109" s="12"/>
      <c r="M109" s="12"/>
      <c r="N109" s="102"/>
      <c r="O109" s="102"/>
      <c r="P109" s="102"/>
      <c r="Q109" s="103"/>
      <c r="R109" s="103"/>
      <c r="S109" s="102"/>
      <c r="T109" s="103"/>
      <c r="U109" s="103"/>
      <c r="V109" s="103"/>
      <c r="W109" s="103"/>
      <c r="X109" s="103"/>
      <c r="Y109" s="103"/>
      <c r="Z109" s="104"/>
      <c r="AA109" s="104"/>
      <c r="AB109" s="104"/>
      <c r="AC109" s="104"/>
      <c r="AD109" s="104"/>
      <c r="AE109" s="104"/>
      <c r="AF109" s="104"/>
      <c r="AG109" s="104"/>
      <c r="AH109" s="104"/>
      <c r="AI109" s="104"/>
      <c r="AJ109" s="104"/>
      <c r="AK109" s="104"/>
      <c r="AL109" s="104"/>
      <c r="AM109" s="104"/>
      <c r="AN109" s="12"/>
    </row>
    <row r="110" spans="1:40" ht="12.75">
      <c r="A110" s="12"/>
      <c r="B110" s="119" t="s">
        <v>902</v>
      </c>
      <c r="C110" s="105" t="s">
        <v>1073</v>
      </c>
      <c r="D110" s="105"/>
      <c r="E110" s="12"/>
      <c r="F110" s="12"/>
      <c r="G110" s="12"/>
      <c r="H110" s="12"/>
      <c r="I110" s="12"/>
      <c r="J110" s="12"/>
      <c r="K110" s="12"/>
      <c r="L110" s="12"/>
      <c r="M110" s="12"/>
      <c r="N110" s="102"/>
      <c r="O110" s="102"/>
      <c r="P110" s="102"/>
      <c r="Q110" s="103"/>
      <c r="R110" s="103"/>
      <c r="S110" s="102"/>
      <c r="T110" s="103"/>
      <c r="U110" s="103"/>
      <c r="V110" s="103"/>
      <c r="W110" s="103"/>
      <c r="X110" s="103"/>
      <c r="Y110" s="103"/>
      <c r="Z110" s="104"/>
      <c r="AA110" s="104"/>
      <c r="AB110" s="104"/>
      <c r="AC110" s="104"/>
      <c r="AD110" s="104"/>
      <c r="AE110" s="104"/>
      <c r="AF110" s="104"/>
      <c r="AG110" s="104"/>
      <c r="AH110" s="104"/>
      <c r="AI110" s="104"/>
      <c r="AJ110" s="104"/>
      <c r="AK110" s="104"/>
      <c r="AL110" s="104"/>
      <c r="AM110" s="104"/>
      <c r="AN110" s="12"/>
    </row>
    <row r="111" spans="1:40" ht="12.75">
      <c r="A111" s="12"/>
      <c r="B111" s="12" t="s">
        <v>1121</v>
      </c>
      <c r="C111" s="105" t="s">
        <v>1122</v>
      </c>
      <c r="D111" s="105"/>
      <c r="E111" s="12"/>
      <c r="F111" s="12"/>
      <c r="G111" s="12"/>
      <c r="H111" s="12"/>
      <c r="I111" s="12"/>
      <c r="J111" s="12"/>
      <c r="K111" s="12"/>
      <c r="L111" s="12"/>
      <c r="M111" s="12"/>
      <c r="N111" s="102"/>
      <c r="O111" s="102"/>
      <c r="P111" s="102"/>
      <c r="Q111" s="103"/>
      <c r="R111" s="103"/>
      <c r="S111" s="102"/>
      <c r="T111" s="103"/>
      <c r="U111" s="103"/>
      <c r="V111" s="103"/>
      <c r="W111" s="103"/>
      <c r="X111" s="103"/>
      <c r="Y111" s="103"/>
      <c r="Z111" s="104"/>
      <c r="AA111" s="104"/>
      <c r="AB111" s="104"/>
      <c r="AC111" s="104"/>
      <c r="AD111" s="104"/>
      <c r="AE111" s="104"/>
      <c r="AF111" s="104"/>
      <c r="AG111" s="104"/>
      <c r="AH111" s="104"/>
      <c r="AI111" s="104"/>
      <c r="AJ111" s="104"/>
      <c r="AK111" s="104"/>
      <c r="AL111" s="104"/>
      <c r="AM111" s="104"/>
      <c r="AN111" s="12"/>
    </row>
    <row r="112" spans="1:40" ht="12.75">
      <c r="A112" s="693"/>
      <c r="B112" s="693" t="s">
        <v>683</v>
      </c>
      <c r="C112" s="694" t="s">
        <v>707</v>
      </c>
      <c r="D112" s="695"/>
      <c r="E112" s="693"/>
      <c r="F112" s="693"/>
      <c r="G112" s="693"/>
      <c r="H112" s="693"/>
      <c r="I112" s="693"/>
      <c r="J112" s="693"/>
      <c r="K112" s="693"/>
      <c r="L112" s="693"/>
      <c r="M112" s="693"/>
      <c r="N112" s="696"/>
      <c r="O112" s="696"/>
      <c r="P112" s="696"/>
      <c r="Q112" s="697"/>
      <c r="R112" s="697"/>
      <c r="S112" s="696"/>
      <c r="T112" s="697"/>
      <c r="U112" s="697"/>
      <c r="V112" s="697"/>
      <c r="W112" s="697"/>
      <c r="X112" s="697"/>
      <c r="Y112" s="697"/>
      <c r="Z112" s="698"/>
      <c r="AA112" s="698"/>
      <c r="AB112" s="698"/>
      <c r="AC112" s="698"/>
      <c r="AD112" s="698"/>
      <c r="AE112" s="698"/>
      <c r="AF112" s="698"/>
      <c r="AG112" s="698"/>
      <c r="AH112" s="698"/>
      <c r="AI112" s="698"/>
      <c r="AJ112" s="698"/>
      <c r="AK112" s="698"/>
      <c r="AL112" s="698"/>
      <c r="AM112" s="698"/>
      <c r="AN112" s="693"/>
    </row>
    <row r="113" spans="1:40" ht="12.75">
      <c r="A113" s="693"/>
      <c r="B113" s="693" t="s">
        <v>685</v>
      </c>
      <c r="C113" s="695" t="s">
        <v>942</v>
      </c>
      <c r="D113" s="695"/>
      <c r="E113" s="693"/>
      <c r="F113" s="693"/>
      <c r="G113" s="693"/>
      <c r="H113" s="693"/>
      <c r="I113" s="693"/>
      <c r="J113" s="693"/>
      <c r="K113" s="693"/>
      <c r="L113" s="693"/>
      <c r="M113" s="693"/>
      <c r="N113" s="696"/>
      <c r="O113" s="696"/>
      <c r="P113" s="696"/>
      <c r="Q113" s="697"/>
      <c r="R113" s="697"/>
      <c r="S113" s="696"/>
      <c r="T113" s="697"/>
      <c r="U113" s="697"/>
      <c r="V113" s="697"/>
      <c r="W113" s="697"/>
      <c r="X113" s="697"/>
      <c r="Y113" s="697"/>
      <c r="Z113" s="698"/>
      <c r="AA113" s="698"/>
      <c r="AB113" s="698"/>
      <c r="AC113" s="698"/>
      <c r="AD113" s="698"/>
      <c r="AE113" s="698"/>
      <c r="AF113" s="698"/>
      <c r="AG113" s="698"/>
      <c r="AH113" s="698"/>
      <c r="AI113" s="698"/>
      <c r="AJ113" s="698"/>
      <c r="AK113" s="698"/>
      <c r="AL113" s="698"/>
      <c r="AM113" s="698"/>
      <c r="AN113" s="693"/>
    </row>
    <row r="114" spans="1:40" ht="26.25" customHeight="1">
      <c r="A114" s="693"/>
      <c r="B114" s="693" t="s">
        <v>46</v>
      </c>
      <c r="C114" s="823" t="s">
        <v>195</v>
      </c>
      <c r="D114" s="823"/>
      <c r="E114" s="823"/>
      <c r="F114" s="823"/>
      <c r="G114" s="823"/>
      <c r="H114" s="823"/>
      <c r="I114" s="823"/>
      <c r="J114" s="823"/>
      <c r="K114" s="823"/>
      <c r="L114" s="823"/>
      <c r="M114" s="823"/>
      <c r="N114" s="823"/>
      <c r="O114" s="823"/>
      <c r="P114" s="823"/>
      <c r="Q114" s="823"/>
      <c r="R114" s="823"/>
      <c r="S114" s="823"/>
      <c r="T114" s="823"/>
      <c r="U114" s="823"/>
      <c r="V114" s="823"/>
      <c r="W114" s="823"/>
      <c r="X114" s="823"/>
      <c r="Y114" s="823"/>
      <c r="Z114" s="823"/>
      <c r="AA114" s="823"/>
      <c r="AB114" s="823"/>
      <c r="AC114" s="823"/>
      <c r="AD114" s="823"/>
      <c r="AE114" s="823"/>
      <c r="AF114" s="823"/>
      <c r="AG114" s="823"/>
      <c r="AH114" s="823"/>
      <c r="AI114" s="823"/>
      <c r="AJ114" s="823"/>
      <c r="AK114" s="823"/>
      <c r="AL114" s="823"/>
      <c r="AM114" s="823"/>
      <c r="AN114" s="823"/>
    </row>
    <row r="115" spans="1:40" ht="12.75">
      <c r="A115" s="693"/>
      <c r="B115" s="693"/>
      <c r="C115" s="695" t="s">
        <v>1117</v>
      </c>
      <c r="D115" s="695"/>
      <c r="E115" s="693"/>
      <c r="F115" s="693"/>
      <c r="G115" s="693"/>
      <c r="H115" s="693"/>
      <c r="I115" s="693"/>
      <c r="J115" s="693"/>
      <c r="K115" s="693"/>
      <c r="L115" s="693"/>
      <c r="M115" s="693"/>
      <c r="N115" s="696"/>
      <c r="O115" s="696"/>
      <c r="P115" s="696"/>
      <c r="Q115" s="697"/>
      <c r="R115" s="697"/>
      <c r="S115" s="696"/>
      <c r="T115" s="697"/>
      <c r="U115" s="697"/>
      <c r="V115" s="697"/>
      <c r="W115" s="697"/>
      <c r="X115" s="697"/>
      <c r="Y115" s="697"/>
      <c r="Z115" s="698"/>
      <c r="AA115" s="698"/>
      <c r="AB115" s="698"/>
      <c r="AC115" s="698"/>
      <c r="AD115" s="698"/>
      <c r="AE115" s="698"/>
      <c r="AF115" s="698"/>
      <c r="AG115" s="698"/>
      <c r="AH115" s="698"/>
      <c r="AI115" s="698"/>
      <c r="AJ115" s="698"/>
      <c r="AK115" s="698"/>
      <c r="AL115" s="698"/>
      <c r="AM115" s="698"/>
      <c r="AN115" s="693"/>
    </row>
    <row r="116" spans="1:40" ht="12.75">
      <c r="A116" s="693"/>
      <c r="B116" s="693"/>
      <c r="C116" s="695" t="s">
        <v>1118</v>
      </c>
      <c r="D116" s="695"/>
      <c r="E116" s="693"/>
      <c r="F116" s="693"/>
      <c r="G116" s="693"/>
      <c r="H116" s="693"/>
      <c r="I116" s="693"/>
      <c r="J116" s="693"/>
      <c r="K116" s="693"/>
      <c r="L116" s="693"/>
      <c r="M116" s="693"/>
      <c r="N116" s="696"/>
      <c r="O116" s="696"/>
      <c r="P116" s="696"/>
      <c r="Q116" s="697"/>
      <c r="R116" s="697"/>
      <c r="S116" s="696"/>
      <c r="T116" s="697"/>
      <c r="U116" s="697"/>
      <c r="V116" s="697"/>
      <c r="W116" s="697"/>
      <c r="X116" s="697"/>
      <c r="Y116" s="697"/>
      <c r="Z116" s="698"/>
      <c r="AA116" s="698"/>
      <c r="AB116" s="698"/>
      <c r="AC116" s="698"/>
      <c r="AD116" s="698"/>
      <c r="AE116" s="698"/>
      <c r="AF116" s="698"/>
      <c r="AG116" s="698"/>
      <c r="AH116" s="698"/>
      <c r="AI116" s="698"/>
      <c r="AJ116" s="698"/>
      <c r="AK116" s="698"/>
      <c r="AL116" s="698"/>
      <c r="AM116" s="698"/>
      <c r="AN116" s="693"/>
    </row>
    <row r="117" spans="1:40" ht="12.75">
      <c r="A117" s="693"/>
      <c r="B117" s="693"/>
      <c r="C117" s="695" t="s">
        <v>1119</v>
      </c>
      <c r="D117" s="695"/>
      <c r="E117" s="693"/>
      <c r="F117" s="693"/>
      <c r="G117" s="693"/>
      <c r="H117" s="693"/>
      <c r="I117" s="693"/>
      <c r="J117" s="693"/>
      <c r="K117" s="693"/>
      <c r="L117" s="693"/>
      <c r="M117" s="693"/>
      <c r="N117" s="696"/>
      <c r="O117" s="696"/>
      <c r="P117" s="696"/>
      <c r="Q117" s="697"/>
      <c r="R117" s="697"/>
      <c r="S117" s="696"/>
      <c r="T117" s="697"/>
      <c r="U117" s="697"/>
      <c r="V117" s="697"/>
      <c r="W117" s="697"/>
      <c r="X117" s="697"/>
      <c r="Y117" s="697"/>
      <c r="Z117" s="698"/>
      <c r="AA117" s="698"/>
      <c r="AB117" s="698"/>
      <c r="AC117" s="698"/>
      <c r="AD117" s="698"/>
      <c r="AE117" s="698"/>
      <c r="AF117" s="698"/>
      <c r="AG117" s="698"/>
      <c r="AH117" s="698"/>
      <c r="AI117" s="698"/>
      <c r="AJ117" s="698"/>
      <c r="AK117" s="698"/>
      <c r="AL117" s="698"/>
      <c r="AM117" s="698"/>
      <c r="AN117" s="693"/>
    </row>
    <row r="118" spans="13:25" ht="12.75">
      <c r="M118" s="90"/>
      <c r="P118" s="94"/>
      <c r="Q118" s="100"/>
      <c r="R118" s="90"/>
      <c r="S118" s="94"/>
      <c r="V118" s="95"/>
      <c r="X118" s="95"/>
      <c r="Y118" s="95"/>
    </row>
    <row r="119" spans="13:25" ht="12.75">
      <c r="M119" s="90"/>
      <c r="P119" s="94"/>
      <c r="Q119" s="100"/>
      <c r="R119" s="90"/>
      <c r="S119" s="94"/>
      <c r="V119" s="95"/>
      <c r="X119" s="95"/>
      <c r="Y119" s="95"/>
    </row>
    <row r="120" spans="13:25" ht="12.75">
      <c r="M120" s="90"/>
      <c r="P120" s="94"/>
      <c r="Q120" s="100"/>
      <c r="R120" s="90"/>
      <c r="S120" s="94"/>
      <c r="V120" s="95"/>
      <c r="X120" s="95"/>
      <c r="Y120" s="95"/>
    </row>
    <row r="121" spans="13:25" ht="12.75">
      <c r="M121" s="90"/>
      <c r="P121" s="94"/>
      <c r="Q121" s="100"/>
      <c r="R121" s="90"/>
      <c r="S121" s="94"/>
      <c r="V121" s="95"/>
      <c r="X121" s="95"/>
      <c r="Y121" s="95"/>
    </row>
    <row r="122" spans="13:25" ht="12.75">
      <c r="M122" s="90"/>
      <c r="P122" s="94"/>
      <c r="Q122" s="100"/>
      <c r="R122" s="90"/>
      <c r="S122" s="94"/>
      <c r="V122" s="95"/>
      <c r="X122" s="95"/>
      <c r="Y122" s="95"/>
    </row>
    <row r="123" spans="13:25" ht="12.75">
      <c r="M123" s="90"/>
      <c r="P123" s="94"/>
      <c r="Q123" s="100"/>
      <c r="R123" s="90"/>
      <c r="S123" s="94"/>
      <c r="V123" s="95"/>
      <c r="X123" s="95"/>
      <c r="Y123" s="95"/>
    </row>
    <row r="124" spans="13:25" ht="12.75">
      <c r="M124" s="90"/>
      <c r="P124" s="94"/>
      <c r="Q124" s="100"/>
      <c r="R124" s="90"/>
      <c r="S124" s="94"/>
      <c r="V124" s="95"/>
      <c r="X124" s="95"/>
      <c r="Y124" s="95"/>
    </row>
    <row r="125" spans="13:25" ht="12.75">
      <c r="M125" s="90"/>
      <c r="P125" s="94"/>
      <c r="Q125" s="100"/>
      <c r="R125" s="90"/>
      <c r="S125" s="94"/>
      <c r="V125" s="95"/>
      <c r="X125" s="95"/>
      <c r="Y125" s="95"/>
    </row>
    <row r="126" spans="13:25" ht="12.75">
      <c r="M126" s="90"/>
      <c r="P126" s="94"/>
      <c r="Q126" s="100"/>
      <c r="R126" s="90"/>
      <c r="S126" s="94"/>
      <c r="V126" s="95"/>
      <c r="X126" s="95"/>
      <c r="Y126" s="95"/>
    </row>
    <row r="127" spans="13:25" ht="12.75">
      <c r="M127" s="90"/>
      <c r="P127" s="94"/>
      <c r="Q127" s="100"/>
      <c r="R127" s="90"/>
      <c r="S127" s="94"/>
      <c r="V127" s="95"/>
      <c r="X127" s="95"/>
      <c r="Y127" s="95"/>
    </row>
    <row r="128" spans="13:25" ht="12.75">
      <c r="M128" s="90"/>
      <c r="P128" s="94"/>
      <c r="Q128" s="100"/>
      <c r="R128" s="90"/>
      <c r="S128" s="94"/>
      <c r="V128" s="95"/>
      <c r="X128" s="95"/>
      <c r="Y128" s="95"/>
    </row>
    <row r="129" spans="13:25" ht="12.75">
      <c r="M129" s="90"/>
      <c r="P129" s="94"/>
      <c r="Q129" s="100"/>
      <c r="R129" s="90"/>
      <c r="S129" s="94"/>
      <c r="V129" s="95"/>
      <c r="X129" s="95"/>
      <c r="Y129" s="95"/>
    </row>
    <row r="130" spans="13:25" ht="12.75">
      <c r="M130" s="90"/>
      <c r="P130" s="94"/>
      <c r="Q130" s="100"/>
      <c r="R130" s="90"/>
      <c r="S130" s="94"/>
      <c r="V130" s="95"/>
      <c r="X130" s="95"/>
      <c r="Y130" s="95"/>
    </row>
    <row r="131" spans="13:25" ht="12.75">
      <c r="M131" s="90"/>
      <c r="P131" s="94"/>
      <c r="Q131" s="100"/>
      <c r="R131" s="90"/>
      <c r="S131" s="94"/>
      <c r="V131" s="95"/>
      <c r="X131" s="95"/>
      <c r="Y131" s="95"/>
    </row>
    <row r="132" spans="13:25" ht="12.75">
      <c r="M132" s="90"/>
      <c r="P132" s="94"/>
      <c r="Q132" s="100"/>
      <c r="R132" s="90"/>
      <c r="S132" s="94"/>
      <c r="V132" s="95"/>
      <c r="X132" s="95"/>
      <c r="Y132" s="95"/>
    </row>
  </sheetData>
  <sheetProtection/>
  <mergeCells count="13">
    <mergeCell ref="Z57:Z61"/>
    <mergeCell ref="Z3:Z7"/>
    <mergeCell ref="Z17:Z21"/>
    <mergeCell ref="Z30:Z34"/>
    <mergeCell ref="Z41:Z45"/>
    <mergeCell ref="C73:D73"/>
    <mergeCell ref="C114:AN114"/>
    <mergeCell ref="A107:E107"/>
    <mergeCell ref="A1:D1"/>
    <mergeCell ref="Z11:Z14"/>
    <mergeCell ref="Z24:Z28"/>
    <mergeCell ref="Z63:Z67"/>
    <mergeCell ref="Z50:Z54"/>
  </mergeCells>
  <printOptions gridLines="1" horizontalCentered="1"/>
  <pageMargins left="0.7086614173228347" right="0.44" top="0.75" bottom="0.31496062992125984" header="0.2362204724409449" footer="0.15748031496062992"/>
  <pageSetup horizontalDpi="300" verticalDpi="300" orientation="landscape" paperSize="9" scale="66" r:id="rId1"/>
  <headerFooter alignWithMargins="0">
    <oddHeader>&amp;L&amp;"Arial,Corsivo"ASP Palermo&amp;R&amp;"Arial,Corsivo"&amp;F</oddHeader>
    <oddFooter>&amp;C&amp;P/&amp;N</oddFooter>
  </headerFooter>
  <rowBreaks count="2" manualBreakCount="2">
    <brk id="34" max="255" man="1"/>
    <brk id="67" max="255" man="1"/>
  </rowBreaks>
</worksheet>
</file>

<file path=xl/worksheets/sheet21.xml><?xml version="1.0" encoding="utf-8"?>
<worksheet xmlns="http://schemas.openxmlformats.org/spreadsheetml/2006/main" xmlns:r="http://schemas.openxmlformats.org/officeDocument/2006/relationships">
  <sheetPr>
    <tabColor indexed="48"/>
  </sheetPr>
  <dimension ref="A2:AB156"/>
  <sheetViews>
    <sheetView showGridLines="0" zoomScale="130" zoomScaleNormal="130" zoomScalePageLayoutView="0" workbookViewId="0" topLeftCell="A1">
      <pane ySplit="4" topLeftCell="A132" activePane="bottomLeft" state="frozen"/>
      <selection pane="topLeft" activeCell="I51" sqref="I51"/>
      <selection pane="bottomLeft" activeCell="I51" sqref="I51"/>
    </sheetView>
  </sheetViews>
  <sheetFormatPr defaultColWidth="9.140625" defaultRowHeight="12.75"/>
  <cols>
    <col min="1" max="1" width="1.57421875" style="255" customWidth="1"/>
    <col min="2" max="2" width="1.1484375" style="255" customWidth="1"/>
    <col min="3" max="3" width="0.85546875" style="256" customWidth="1"/>
    <col min="4" max="4" width="2.421875" style="256" customWidth="1"/>
    <col min="5" max="5" width="4.00390625" style="255" customWidth="1"/>
    <col min="6" max="6" width="4.140625" style="256" customWidth="1"/>
    <col min="7" max="7" width="63.00390625" style="256" customWidth="1"/>
    <col min="8" max="8" width="5.00390625" style="257" customWidth="1"/>
    <col min="9" max="9" width="9.28125" style="257" bestFit="1" customWidth="1"/>
    <col min="10" max="12" width="4.421875" style="257" customWidth="1"/>
    <col min="13" max="25" width="4.421875" style="257" bestFit="1" customWidth="1"/>
    <col min="26" max="26" width="5.57421875" style="258" bestFit="1" customWidth="1"/>
    <col min="27" max="27" width="3.140625" style="259" bestFit="1" customWidth="1"/>
    <col min="28" max="16384" width="9.140625" style="256" customWidth="1"/>
  </cols>
  <sheetData>
    <row r="1" ht="12.75" hidden="1"/>
    <row r="2" spans="1:27" s="263" customFormat="1" ht="40.5" customHeight="1" hidden="1">
      <c r="A2" s="872"/>
      <c r="B2" s="872"/>
      <c r="C2" s="872"/>
      <c r="D2" s="872"/>
      <c r="E2" s="872"/>
      <c r="F2" s="872"/>
      <c r="G2" s="872"/>
      <c r="H2" s="260"/>
      <c r="I2" s="260"/>
      <c r="J2" s="260"/>
      <c r="K2" s="260"/>
      <c r="L2" s="260"/>
      <c r="M2" s="260"/>
      <c r="N2" s="260"/>
      <c r="O2" s="260"/>
      <c r="P2" s="260"/>
      <c r="Q2" s="260"/>
      <c r="R2" s="260"/>
      <c r="S2" s="260"/>
      <c r="T2" s="260"/>
      <c r="U2" s="260"/>
      <c r="V2" s="260"/>
      <c r="W2" s="260"/>
      <c r="X2" s="260"/>
      <c r="Y2" s="260"/>
      <c r="Z2" s="261"/>
      <c r="AA2" s="262"/>
    </row>
    <row r="3" spans="1:26" ht="12.75">
      <c r="A3" s="264"/>
      <c r="B3" s="264"/>
      <c r="C3" s="265"/>
      <c r="D3" s="265"/>
      <c r="E3" s="264"/>
      <c r="F3" s="265"/>
      <c r="G3" s="265"/>
      <c r="H3" s="266"/>
      <c r="I3" s="266"/>
      <c r="J3" s="267"/>
      <c r="K3" s="268" t="s">
        <v>385</v>
      </c>
      <c r="L3" s="269"/>
      <c r="M3" s="873" t="s">
        <v>660</v>
      </c>
      <c r="N3" s="874"/>
      <c r="O3" s="874"/>
      <c r="P3" s="874"/>
      <c r="Q3" s="874"/>
      <c r="R3" s="874"/>
      <c r="S3" s="874"/>
      <c r="T3" s="874"/>
      <c r="U3" s="874"/>
      <c r="V3" s="874"/>
      <c r="W3" s="874"/>
      <c r="X3" s="874"/>
      <c r="Y3" s="874"/>
      <c r="Z3" s="875"/>
    </row>
    <row r="4" spans="1:26" ht="102.75">
      <c r="A4" s="270"/>
      <c r="B4" s="270"/>
      <c r="C4" s="270"/>
      <c r="D4" s="270"/>
      <c r="E4" s="271"/>
      <c r="F4" s="270"/>
      <c r="G4" s="389" t="s">
        <v>1031</v>
      </c>
      <c r="H4" s="272" t="s">
        <v>387</v>
      </c>
      <c r="I4" s="272" t="s">
        <v>388</v>
      </c>
      <c r="J4" s="273" t="s">
        <v>389</v>
      </c>
      <c r="K4" s="274" t="s">
        <v>390</v>
      </c>
      <c r="L4" s="275" t="s">
        <v>391</v>
      </c>
      <c r="M4" s="276" t="s">
        <v>370</v>
      </c>
      <c r="N4" s="274" t="s">
        <v>392</v>
      </c>
      <c r="O4" s="274" t="s">
        <v>393</v>
      </c>
      <c r="P4" s="274" t="s">
        <v>394</v>
      </c>
      <c r="Q4" s="274" t="s">
        <v>395</v>
      </c>
      <c r="R4" s="274" t="s">
        <v>396</v>
      </c>
      <c r="S4" s="274" t="s">
        <v>397</v>
      </c>
      <c r="T4" s="274" t="s">
        <v>398</v>
      </c>
      <c r="U4" s="277" t="s">
        <v>899</v>
      </c>
      <c r="V4" s="274" t="s">
        <v>399</v>
      </c>
      <c r="W4" s="274" t="s">
        <v>400</v>
      </c>
      <c r="X4" s="274" t="s">
        <v>401</v>
      </c>
      <c r="Y4" s="274" t="s">
        <v>402</v>
      </c>
      <c r="Z4" s="278" t="s">
        <v>403</v>
      </c>
    </row>
    <row r="5" spans="1:26" ht="12.75">
      <c r="A5" s="270"/>
      <c r="B5" s="279" t="s">
        <v>404</v>
      </c>
      <c r="C5" s="280"/>
      <c r="D5" s="280"/>
      <c r="E5" s="279"/>
      <c r="F5" s="280"/>
      <c r="G5" s="280"/>
      <c r="H5" s="281"/>
      <c r="I5" s="282"/>
      <c r="J5" s="283">
        <f>J6</f>
        <v>221</v>
      </c>
      <c r="K5" s="284">
        <f>K6</f>
        <v>26</v>
      </c>
      <c r="L5" s="285">
        <f>L6</f>
        <v>247</v>
      </c>
      <c r="M5" s="286">
        <f aca="true" t="shared" si="0" ref="M5:Y5">M6</f>
        <v>15</v>
      </c>
      <c r="N5" s="284">
        <f t="shared" si="0"/>
        <v>141</v>
      </c>
      <c r="O5" s="284">
        <f t="shared" si="0"/>
        <v>11</v>
      </c>
      <c r="P5" s="284">
        <f t="shared" si="0"/>
        <v>233</v>
      </c>
      <c r="Q5" s="284">
        <f t="shared" si="0"/>
        <v>18</v>
      </c>
      <c r="R5" s="284">
        <f t="shared" si="0"/>
        <v>1</v>
      </c>
      <c r="S5" s="284">
        <f t="shared" si="0"/>
        <v>20</v>
      </c>
      <c r="T5" s="284">
        <f t="shared" si="0"/>
        <v>45</v>
      </c>
      <c r="U5" s="284">
        <f t="shared" si="0"/>
        <v>38</v>
      </c>
      <c r="V5" s="284">
        <f t="shared" si="0"/>
        <v>28</v>
      </c>
      <c r="W5" s="284">
        <f t="shared" si="0"/>
        <v>9</v>
      </c>
      <c r="X5" s="284">
        <f t="shared" si="0"/>
        <v>27</v>
      </c>
      <c r="Y5" s="284">
        <f t="shared" si="0"/>
        <v>34</v>
      </c>
      <c r="Z5" s="284">
        <f>SUM(M5:Y5)</f>
        <v>620</v>
      </c>
    </row>
    <row r="6" spans="1:26" ht="12.75">
      <c r="A6" s="270"/>
      <c r="B6" s="287"/>
      <c r="C6" s="288" t="s">
        <v>421</v>
      </c>
      <c r="D6" s="288"/>
      <c r="E6" s="288"/>
      <c r="F6" s="289"/>
      <c r="G6" s="289"/>
      <c r="H6" s="290"/>
      <c r="I6" s="291"/>
      <c r="J6" s="292">
        <f>J9+J33</f>
        <v>221</v>
      </c>
      <c r="K6" s="293">
        <f>K9+K33</f>
        <v>26</v>
      </c>
      <c r="L6" s="294">
        <f>L9+L33</f>
        <v>247</v>
      </c>
      <c r="M6" s="295">
        <f aca="true" t="shared" si="1" ref="M6:Y6">M7+M8+M9+M33</f>
        <v>15</v>
      </c>
      <c r="N6" s="293">
        <f t="shared" si="1"/>
        <v>141</v>
      </c>
      <c r="O6" s="293">
        <f t="shared" si="1"/>
        <v>11</v>
      </c>
      <c r="P6" s="293">
        <f t="shared" si="1"/>
        <v>233</v>
      </c>
      <c r="Q6" s="293">
        <f t="shared" si="1"/>
        <v>18</v>
      </c>
      <c r="R6" s="293">
        <f t="shared" si="1"/>
        <v>1</v>
      </c>
      <c r="S6" s="293">
        <f t="shared" si="1"/>
        <v>20</v>
      </c>
      <c r="T6" s="293">
        <f t="shared" si="1"/>
        <v>45</v>
      </c>
      <c r="U6" s="293">
        <f t="shared" si="1"/>
        <v>38</v>
      </c>
      <c r="V6" s="293">
        <f t="shared" si="1"/>
        <v>28</v>
      </c>
      <c r="W6" s="293">
        <f t="shared" si="1"/>
        <v>9</v>
      </c>
      <c r="X6" s="293">
        <f t="shared" si="1"/>
        <v>27</v>
      </c>
      <c r="Y6" s="293">
        <f t="shared" si="1"/>
        <v>34</v>
      </c>
      <c r="Z6" s="293">
        <f>SUM(M6:Y6)</f>
        <v>620</v>
      </c>
    </row>
    <row r="7" spans="1:26" ht="12.75">
      <c r="A7" s="270"/>
      <c r="B7" s="287"/>
      <c r="C7" s="287"/>
      <c r="D7" s="287"/>
      <c r="E7" s="296" t="s">
        <v>37</v>
      </c>
      <c r="F7" s="287"/>
      <c r="G7" s="287"/>
      <c r="H7" s="297" t="s">
        <v>587</v>
      </c>
      <c r="I7" s="298" t="s">
        <v>38</v>
      </c>
      <c r="J7" s="299"/>
      <c r="K7" s="300"/>
      <c r="L7" s="301"/>
      <c r="M7" s="302">
        <v>1</v>
      </c>
      <c r="N7" s="300">
        <v>1</v>
      </c>
      <c r="O7" s="300"/>
      <c r="P7" s="300">
        <v>4</v>
      </c>
      <c r="Q7" s="300"/>
      <c r="R7" s="300"/>
      <c r="S7" s="300"/>
      <c r="T7" s="300"/>
      <c r="U7" s="300"/>
      <c r="V7" s="300">
        <v>5</v>
      </c>
      <c r="W7" s="300">
        <v>3</v>
      </c>
      <c r="X7" s="300"/>
      <c r="Y7" s="300">
        <v>18</v>
      </c>
      <c r="Z7" s="303">
        <f>SUM(M7:Y7)</f>
        <v>32</v>
      </c>
    </row>
    <row r="8" spans="1:27" s="255" customFormat="1" ht="12.75">
      <c r="A8" s="271"/>
      <c r="B8" s="271"/>
      <c r="C8" s="287"/>
      <c r="D8" s="287"/>
      <c r="E8" s="287" t="s">
        <v>39</v>
      </c>
      <c r="F8" s="287"/>
      <c r="G8" s="287"/>
      <c r="H8" s="304" t="s">
        <v>635</v>
      </c>
      <c r="I8" s="305" t="s">
        <v>70</v>
      </c>
      <c r="J8" s="299"/>
      <c r="K8" s="300"/>
      <c r="L8" s="301"/>
      <c r="M8" s="302"/>
      <c r="N8" s="300"/>
      <c r="O8" s="300"/>
      <c r="P8" s="300"/>
      <c r="Q8" s="300"/>
      <c r="R8" s="300"/>
      <c r="S8" s="300"/>
      <c r="T8" s="300"/>
      <c r="U8" s="300"/>
      <c r="V8" s="300"/>
      <c r="W8" s="300"/>
      <c r="X8" s="300">
        <v>17</v>
      </c>
      <c r="Y8" s="300"/>
      <c r="Z8" s="303">
        <f>SUM(M8:Y8)</f>
        <v>17</v>
      </c>
      <c r="AA8" s="306"/>
    </row>
    <row r="9" spans="1:26" ht="12.75">
      <c r="A9" s="270"/>
      <c r="B9" s="287"/>
      <c r="C9" s="287"/>
      <c r="D9" s="288" t="s">
        <v>40</v>
      </c>
      <c r="E9" s="288"/>
      <c r="F9" s="289"/>
      <c r="G9" s="289"/>
      <c r="H9" s="290"/>
      <c r="I9" s="291"/>
      <c r="J9" s="292">
        <f>SUM(J10:J32)</f>
        <v>136</v>
      </c>
      <c r="K9" s="293">
        <f aca="true" t="shared" si="2" ref="K9:Y9">SUM(K10:K32)</f>
        <v>18</v>
      </c>
      <c r="L9" s="294">
        <f t="shared" si="2"/>
        <v>154</v>
      </c>
      <c r="M9" s="295">
        <f t="shared" si="2"/>
        <v>12</v>
      </c>
      <c r="N9" s="293">
        <f t="shared" si="2"/>
        <v>93</v>
      </c>
      <c r="O9" s="293">
        <f t="shared" si="2"/>
        <v>6</v>
      </c>
      <c r="P9" s="293">
        <f t="shared" si="2"/>
        <v>151</v>
      </c>
      <c r="Q9" s="293">
        <f>SUM(Q10:Q32)</f>
        <v>12</v>
      </c>
      <c r="R9" s="293">
        <f t="shared" si="2"/>
        <v>1</v>
      </c>
      <c r="S9" s="293">
        <f t="shared" si="2"/>
        <v>11</v>
      </c>
      <c r="T9" s="293">
        <f t="shared" si="2"/>
        <v>25</v>
      </c>
      <c r="U9" s="293">
        <f t="shared" si="2"/>
        <v>22</v>
      </c>
      <c r="V9" s="293">
        <f t="shared" si="2"/>
        <v>10</v>
      </c>
      <c r="W9" s="293">
        <f t="shared" si="2"/>
        <v>5</v>
      </c>
      <c r="X9" s="293">
        <f t="shared" si="2"/>
        <v>0</v>
      </c>
      <c r="Y9" s="293">
        <f t="shared" si="2"/>
        <v>0</v>
      </c>
      <c r="Z9" s="293">
        <f>SUM(M9:Y9)</f>
        <v>348</v>
      </c>
    </row>
    <row r="10" spans="1:26" ht="12.75">
      <c r="A10" s="270"/>
      <c r="B10" s="287"/>
      <c r="C10" s="271"/>
      <c r="D10" s="307" t="s">
        <v>41</v>
      </c>
      <c r="E10" s="308"/>
      <c r="F10" s="308"/>
      <c r="G10" s="308"/>
      <c r="H10" s="309"/>
      <c r="I10" s="310"/>
      <c r="J10" s="311"/>
      <c r="K10" s="312"/>
      <c r="L10" s="310"/>
      <c r="M10" s="313"/>
      <c r="N10" s="312"/>
      <c r="O10" s="312"/>
      <c r="P10" s="312"/>
      <c r="Q10" s="312"/>
      <c r="R10" s="312"/>
      <c r="S10" s="312"/>
      <c r="T10" s="312"/>
      <c r="U10" s="312"/>
      <c r="V10" s="312"/>
      <c r="W10" s="312"/>
      <c r="X10" s="312"/>
      <c r="Y10" s="312"/>
      <c r="Z10" s="314"/>
    </row>
    <row r="11" spans="1:26" ht="24.75" customHeight="1">
      <c r="A11" s="270"/>
      <c r="B11" s="287"/>
      <c r="C11" s="287"/>
      <c r="D11" s="287"/>
      <c r="E11" s="315"/>
      <c r="F11" s="743" t="s">
        <v>143</v>
      </c>
      <c r="G11" s="744"/>
      <c r="H11" s="304" t="s">
        <v>635</v>
      </c>
      <c r="I11" s="298" t="s">
        <v>529</v>
      </c>
      <c r="J11" s="663">
        <v>12</v>
      </c>
      <c r="K11" s="300"/>
      <c r="L11" s="301">
        <f>SUM(J11:K11)</f>
        <v>12</v>
      </c>
      <c r="M11" s="302"/>
      <c r="N11" s="300">
        <v>2</v>
      </c>
      <c r="O11" s="300"/>
      <c r="P11" s="320">
        <v>7</v>
      </c>
      <c r="Q11" s="320"/>
      <c r="R11" s="320"/>
      <c r="S11" s="320"/>
      <c r="T11" s="320">
        <v>6</v>
      </c>
      <c r="U11" s="320">
        <v>3</v>
      </c>
      <c r="V11" s="320"/>
      <c r="W11" s="320">
        <v>1</v>
      </c>
      <c r="X11" s="320"/>
      <c r="Y11" s="320"/>
      <c r="Z11" s="303">
        <f>SUM(M11:Y11)</f>
        <v>19</v>
      </c>
    </row>
    <row r="12" spans="1:26" ht="13.5" customHeight="1">
      <c r="A12" s="270"/>
      <c r="B12" s="287"/>
      <c r="C12" s="287"/>
      <c r="D12" s="287"/>
      <c r="E12" s="315" t="s">
        <v>42</v>
      </c>
      <c r="F12" s="287"/>
      <c r="G12" s="287"/>
      <c r="H12" s="297" t="s">
        <v>587</v>
      </c>
      <c r="I12" s="298" t="s">
        <v>43</v>
      </c>
      <c r="J12" s="316">
        <v>16</v>
      </c>
      <c r="K12" s="300">
        <v>4</v>
      </c>
      <c r="L12" s="301">
        <f aca="true" t="shared" si="3" ref="L12:L78">SUM(J12:K12)</f>
        <v>20</v>
      </c>
      <c r="M12" s="864">
        <v>1</v>
      </c>
      <c r="N12" s="300">
        <v>6</v>
      </c>
      <c r="O12" s="300"/>
      <c r="P12" s="480">
        <v>12</v>
      </c>
      <c r="Q12" s="300"/>
      <c r="R12" s="300"/>
      <c r="S12" s="300"/>
      <c r="T12" s="300"/>
      <c r="U12" s="300">
        <v>2</v>
      </c>
      <c r="V12" s="300">
        <v>1</v>
      </c>
      <c r="W12" s="300"/>
      <c r="X12" s="300"/>
      <c r="Y12" s="300"/>
      <c r="Z12" s="858">
        <f>SUM(M12:Y14)</f>
        <v>55</v>
      </c>
    </row>
    <row r="13" spans="1:26" ht="13.5">
      <c r="A13" s="270"/>
      <c r="B13" s="287"/>
      <c r="C13" s="287"/>
      <c r="D13" s="287"/>
      <c r="E13" s="315"/>
      <c r="F13" s="743" t="s">
        <v>420</v>
      </c>
      <c r="G13" s="744"/>
      <c r="H13" s="304" t="s">
        <v>635</v>
      </c>
      <c r="I13" s="305" t="s">
        <v>70</v>
      </c>
      <c r="J13" s="299">
        <v>16</v>
      </c>
      <c r="K13" s="300"/>
      <c r="L13" s="301">
        <f t="shared" si="3"/>
        <v>16</v>
      </c>
      <c r="M13" s="865"/>
      <c r="N13" s="300"/>
      <c r="O13" s="300"/>
      <c r="P13" s="300"/>
      <c r="Q13" s="300"/>
      <c r="R13" s="300"/>
      <c r="S13" s="300"/>
      <c r="T13" s="300"/>
      <c r="U13" s="300"/>
      <c r="V13" s="300"/>
      <c r="W13" s="300"/>
      <c r="X13" s="300"/>
      <c r="Y13" s="300"/>
      <c r="Z13" s="882"/>
    </row>
    <row r="14" spans="1:26" ht="12.75">
      <c r="A14" s="270"/>
      <c r="B14" s="287"/>
      <c r="C14" s="287"/>
      <c r="D14" s="287"/>
      <c r="E14" s="315"/>
      <c r="F14" s="287" t="s">
        <v>47</v>
      </c>
      <c r="G14" s="287"/>
      <c r="H14" s="304" t="s">
        <v>635</v>
      </c>
      <c r="I14" s="298" t="s">
        <v>43</v>
      </c>
      <c r="J14" s="299"/>
      <c r="K14" s="300"/>
      <c r="L14" s="301">
        <f>SUM(J14:K14)</f>
        <v>0</v>
      </c>
      <c r="M14" s="866"/>
      <c r="N14" s="300">
        <v>10</v>
      </c>
      <c r="O14" s="300"/>
      <c r="P14" s="300">
        <v>18</v>
      </c>
      <c r="Q14" s="300"/>
      <c r="R14" s="300"/>
      <c r="S14" s="300"/>
      <c r="T14" s="300"/>
      <c r="U14" s="300"/>
      <c r="V14" s="300">
        <v>5</v>
      </c>
      <c r="W14" s="300"/>
      <c r="X14" s="300"/>
      <c r="Y14" s="300"/>
      <c r="Z14" s="883"/>
    </row>
    <row r="15" spans="1:27" ht="12.75">
      <c r="A15" s="270"/>
      <c r="B15" s="287"/>
      <c r="C15" s="287"/>
      <c r="D15" s="287"/>
      <c r="E15" s="256"/>
      <c r="F15" s="287" t="s">
        <v>626</v>
      </c>
      <c r="G15" s="287"/>
      <c r="H15" s="304" t="s">
        <v>635</v>
      </c>
      <c r="I15" s="305" t="s">
        <v>70</v>
      </c>
      <c r="J15" s="299">
        <v>2</v>
      </c>
      <c r="K15" s="300">
        <v>2</v>
      </c>
      <c r="L15" s="301">
        <f>SUM(J15:K15)</f>
        <v>4</v>
      </c>
      <c r="M15" s="722">
        <v>1</v>
      </c>
      <c r="N15" s="300">
        <v>6</v>
      </c>
      <c r="O15" s="300"/>
      <c r="P15" s="300">
        <v>6</v>
      </c>
      <c r="Q15" s="300"/>
      <c r="R15" s="300"/>
      <c r="S15" s="300"/>
      <c r="T15" s="300"/>
      <c r="U15" s="300">
        <v>1</v>
      </c>
      <c r="V15" s="300"/>
      <c r="W15" s="300"/>
      <c r="X15" s="300"/>
      <c r="Y15" s="300"/>
      <c r="Z15" s="303">
        <f>SUM(M15:Y15)</f>
        <v>14</v>
      </c>
      <c r="AA15" s="259" t="s">
        <v>677</v>
      </c>
    </row>
    <row r="16" spans="1:26" ht="12.75">
      <c r="A16" s="270"/>
      <c r="B16" s="287"/>
      <c r="C16" s="287"/>
      <c r="D16" s="287"/>
      <c r="E16" s="315" t="s">
        <v>48</v>
      </c>
      <c r="F16" s="270"/>
      <c r="G16" s="270"/>
      <c r="H16" s="317" t="s">
        <v>587</v>
      </c>
      <c r="I16" s="318" t="s">
        <v>70</v>
      </c>
      <c r="J16" s="319">
        <v>10</v>
      </c>
      <c r="K16" s="320">
        <v>2</v>
      </c>
      <c r="L16" s="876">
        <f>SUM(J16:K17)</f>
        <v>16</v>
      </c>
      <c r="M16" s="878">
        <v>1</v>
      </c>
      <c r="N16" s="880">
        <v>8</v>
      </c>
      <c r="O16" s="320"/>
      <c r="P16" s="880">
        <v>16</v>
      </c>
      <c r="Q16" s="320"/>
      <c r="R16" s="320"/>
      <c r="S16" s="320"/>
      <c r="T16" s="320"/>
      <c r="U16" s="856">
        <v>2</v>
      </c>
      <c r="V16" s="856">
        <v>1</v>
      </c>
      <c r="W16" s="320"/>
      <c r="X16" s="320"/>
      <c r="Y16" s="320"/>
      <c r="Z16" s="862">
        <f>SUM(M16:Y17)</f>
        <v>28</v>
      </c>
    </row>
    <row r="17" spans="1:26" ht="12.75">
      <c r="A17" s="270"/>
      <c r="B17" s="270"/>
      <c r="C17" s="270"/>
      <c r="D17" s="270"/>
      <c r="E17" s="271"/>
      <c r="F17" s="270" t="s">
        <v>49</v>
      </c>
      <c r="G17" s="270"/>
      <c r="H17" s="304" t="s">
        <v>635</v>
      </c>
      <c r="I17" s="301" t="s">
        <v>50</v>
      </c>
      <c r="J17" s="299">
        <v>4</v>
      </c>
      <c r="K17" s="300"/>
      <c r="L17" s="877"/>
      <c r="M17" s="879"/>
      <c r="N17" s="881"/>
      <c r="O17" s="300"/>
      <c r="P17" s="881"/>
      <c r="Q17" s="300"/>
      <c r="R17" s="300"/>
      <c r="S17" s="300"/>
      <c r="T17" s="300"/>
      <c r="U17" s="857"/>
      <c r="V17" s="857"/>
      <c r="W17" s="300"/>
      <c r="X17" s="300"/>
      <c r="Y17" s="300"/>
      <c r="Z17" s="863"/>
    </row>
    <row r="18" spans="1:28" s="255" customFormat="1" ht="12.75">
      <c r="A18" s="271"/>
      <c r="B18" s="271"/>
      <c r="C18" s="287"/>
      <c r="D18" s="287"/>
      <c r="E18" s="315" t="s">
        <v>51</v>
      </c>
      <c r="F18" s="271"/>
      <c r="G18" s="271"/>
      <c r="H18" s="297" t="s">
        <v>587</v>
      </c>
      <c r="I18" s="298" t="s">
        <v>52</v>
      </c>
      <c r="J18" s="319">
        <v>7</v>
      </c>
      <c r="K18" s="320">
        <v>2</v>
      </c>
      <c r="L18" s="298">
        <f t="shared" si="3"/>
        <v>9</v>
      </c>
      <c r="M18" s="321">
        <v>1</v>
      </c>
      <c r="N18" s="320">
        <v>6</v>
      </c>
      <c r="O18" s="320"/>
      <c r="P18" s="320">
        <v>12</v>
      </c>
      <c r="Q18" s="320"/>
      <c r="R18" s="320"/>
      <c r="S18" s="320"/>
      <c r="T18" s="320"/>
      <c r="U18" s="300">
        <v>2</v>
      </c>
      <c r="V18" s="320"/>
      <c r="W18" s="320"/>
      <c r="X18" s="320"/>
      <c r="Y18" s="320"/>
      <c r="Z18" s="303">
        <f>SUM(M18:Y18)</f>
        <v>21</v>
      </c>
      <c r="AA18" s="306"/>
      <c r="AB18" s="256"/>
    </row>
    <row r="19" spans="1:26" ht="12.75">
      <c r="A19" s="270"/>
      <c r="B19" s="287"/>
      <c r="C19" s="271"/>
      <c r="D19" s="307" t="s">
        <v>53</v>
      </c>
      <c r="E19" s="308"/>
      <c r="F19" s="308"/>
      <c r="G19" s="308"/>
      <c r="H19" s="309"/>
      <c r="I19" s="310"/>
      <c r="J19" s="311"/>
      <c r="K19" s="312"/>
      <c r="L19" s="310">
        <f t="shared" si="3"/>
        <v>0</v>
      </c>
      <c r="M19" s="313"/>
      <c r="N19" s="312"/>
      <c r="O19" s="312"/>
      <c r="P19" s="312"/>
      <c r="Q19" s="312"/>
      <c r="R19" s="312"/>
      <c r="S19" s="312"/>
      <c r="T19" s="312"/>
      <c r="U19" s="312"/>
      <c r="V19" s="312"/>
      <c r="W19" s="312"/>
      <c r="X19" s="312"/>
      <c r="Y19" s="312"/>
      <c r="Z19" s="314"/>
    </row>
    <row r="20" spans="1:26" ht="12.75">
      <c r="A20" s="270"/>
      <c r="B20" s="287"/>
      <c r="C20" s="287"/>
      <c r="D20" s="287"/>
      <c r="E20" s="315" t="s">
        <v>54</v>
      </c>
      <c r="F20" s="287"/>
      <c r="G20" s="287"/>
      <c r="H20" s="297" t="s">
        <v>587</v>
      </c>
      <c r="I20" s="305" t="s">
        <v>70</v>
      </c>
      <c r="J20" s="316">
        <v>14</v>
      </c>
      <c r="K20" s="300">
        <v>2</v>
      </c>
      <c r="L20" s="301">
        <f t="shared" si="3"/>
        <v>16</v>
      </c>
      <c r="M20" s="302">
        <v>1</v>
      </c>
      <c r="N20" s="300">
        <v>6</v>
      </c>
      <c r="O20" s="300"/>
      <c r="P20" s="300">
        <v>13</v>
      </c>
      <c r="Q20" s="300">
        <v>3</v>
      </c>
      <c r="R20" s="300"/>
      <c r="S20" s="300"/>
      <c r="T20" s="300"/>
      <c r="U20" s="300">
        <v>2</v>
      </c>
      <c r="V20" s="300">
        <v>1</v>
      </c>
      <c r="W20" s="300"/>
      <c r="X20" s="300"/>
      <c r="Y20" s="300"/>
      <c r="Z20" s="303">
        <f>SUM(M20:Y20)</f>
        <v>26</v>
      </c>
    </row>
    <row r="21" spans="1:26" ht="12.75">
      <c r="A21" s="270"/>
      <c r="B21" s="287"/>
      <c r="C21" s="287"/>
      <c r="D21" s="287"/>
      <c r="E21" s="315"/>
      <c r="F21" s="287" t="s">
        <v>625</v>
      </c>
      <c r="G21" s="287"/>
      <c r="H21" s="304" t="s">
        <v>635</v>
      </c>
      <c r="I21" s="305" t="s">
        <v>70</v>
      </c>
      <c r="J21" s="299">
        <v>10</v>
      </c>
      <c r="K21" s="300">
        <v>2</v>
      </c>
      <c r="L21" s="301">
        <f>SUM(J21:K21)</f>
        <v>12</v>
      </c>
      <c r="M21" s="722">
        <v>1</v>
      </c>
      <c r="N21" s="300">
        <v>4</v>
      </c>
      <c r="O21" s="300"/>
      <c r="P21" s="300">
        <v>8</v>
      </c>
      <c r="Q21" s="300">
        <v>3</v>
      </c>
      <c r="R21" s="300"/>
      <c r="S21" s="300"/>
      <c r="T21" s="300"/>
      <c r="U21" s="300">
        <v>2</v>
      </c>
      <c r="V21" s="300"/>
      <c r="W21" s="300"/>
      <c r="X21" s="300"/>
      <c r="Y21" s="300"/>
      <c r="Z21" s="303">
        <f>SUM(M21:Y21)</f>
        <v>18</v>
      </c>
    </row>
    <row r="22" spans="1:26" ht="12.75">
      <c r="A22" s="270"/>
      <c r="B22" s="287"/>
      <c r="C22" s="287"/>
      <c r="D22" s="287"/>
      <c r="E22" s="315" t="s">
        <v>55</v>
      </c>
      <c r="F22" s="287"/>
      <c r="G22" s="287"/>
      <c r="H22" s="297" t="s">
        <v>587</v>
      </c>
      <c r="I22" s="305" t="s">
        <v>70</v>
      </c>
      <c r="J22" s="299">
        <v>12</v>
      </c>
      <c r="K22" s="300">
        <v>2</v>
      </c>
      <c r="L22" s="301">
        <f t="shared" si="3"/>
        <v>14</v>
      </c>
      <c r="M22" s="302">
        <v>1</v>
      </c>
      <c r="N22" s="300">
        <v>5</v>
      </c>
      <c r="O22" s="300"/>
      <c r="P22" s="300">
        <v>13</v>
      </c>
      <c r="Q22" s="300">
        <v>3</v>
      </c>
      <c r="R22" s="300">
        <v>1</v>
      </c>
      <c r="S22" s="300"/>
      <c r="T22" s="300"/>
      <c r="U22" s="300">
        <v>2</v>
      </c>
      <c r="V22" s="300">
        <v>1</v>
      </c>
      <c r="W22" s="300"/>
      <c r="X22" s="300"/>
      <c r="Y22" s="300"/>
      <c r="Z22" s="303">
        <f>SUM(M22:Y22)</f>
        <v>26</v>
      </c>
    </row>
    <row r="23" spans="1:26" ht="12.75">
      <c r="A23" s="270"/>
      <c r="B23" s="287"/>
      <c r="C23" s="287"/>
      <c r="D23" s="287"/>
      <c r="E23" s="315" t="s">
        <v>56</v>
      </c>
      <c r="F23" s="287"/>
      <c r="G23" s="287"/>
      <c r="H23" s="297" t="s">
        <v>587</v>
      </c>
      <c r="I23" s="298" t="s">
        <v>52</v>
      </c>
      <c r="J23" s="299">
        <v>12</v>
      </c>
      <c r="K23" s="300">
        <v>2</v>
      </c>
      <c r="L23" s="301">
        <f t="shared" si="3"/>
        <v>14</v>
      </c>
      <c r="M23" s="302">
        <v>1</v>
      </c>
      <c r="N23" s="300">
        <v>8</v>
      </c>
      <c r="O23" s="300"/>
      <c r="P23" s="300">
        <v>8</v>
      </c>
      <c r="Q23" s="300">
        <v>3</v>
      </c>
      <c r="R23" s="300"/>
      <c r="S23" s="300">
        <v>11</v>
      </c>
      <c r="T23" s="300"/>
      <c r="U23" s="300">
        <v>2</v>
      </c>
      <c r="V23" s="300">
        <v>1</v>
      </c>
      <c r="W23" s="300"/>
      <c r="X23" s="300"/>
      <c r="Y23" s="300"/>
      <c r="Z23" s="303">
        <f>SUM(M23:Y23)</f>
        <v>34</v>
      </c>
    </row>
    <row r="24" spans="1:26" ht="12.75">
      <c r="A24" s="270"/>
      <c r="B24" s="287"/>
      <c r="C24" s="271"/>
      <c r="D24" s="307" t="s">
        <v>57</v>
      </c>
      <c r="E24" s="308"/>
      <c r="F24" s="308"/>
      <c r="G24" s="308"/>
      <c r="H24" s="309"/>
      <c r="I24" s="310"/>
      <c r="J24" s="311"/>
      <c r="K24" s="312"/>
      <c r="L24" s="310">
        <f t="shared" si="3"/>
        <v>0</v>
      </c>
      <c r="M24" s="313"/>
      <c r="N24" s="312"/>
      <c r="O24" s="312"/>
      <c r="P24" s="312"/>
      <c r="Q24" s="312"/>
      <c r="R24" s="312"/>
      <c r="S24" s="312"/>
      <c r="T24" s="312"/>
      <c r="U24" s="312"/>
      <c r="V24" s="312"/>
      <c r="W24" s="312"/>
      <c r="X24" s="312"/>
      <c r="Y24" s="312"/>
      <c r="Z24" s="314"/>
    </row>
    <row r="25" spans="1:26" ht="26.25" customHeight="1">
      <c r="A25" s="270"/>
      <c r="B25" s="287"/>
      <c r="C25" s="287"/>
      <c r="D25" s="287"/>
      <c r="E25" s="271"/>
      <c r="F25" s="287"/>
      <c r="G25" s="569" t="s">
        <v>648</v>
      </c>
      <c r="H25" s="329"/>
      <c r="I25" s="301" t="s">
        <v>58</v>
      </c>
      <c r="J25" s="299"/>
      <c r="K25" s="300"/>
      <c r="L25" s="301">
        <f t="shared" si="3"/>
        <v>0</v>
      </c>
      <c r="M25" s="302">
        <v>1</v>
      </c>
      <c r="N25" s="300"/>
      <c r="O25" s="300">
        <v>3</v>
      </c>
      <c r="P25" s="300"/>
      <c r="Q25" s="300"/>
      <c r="R25" s="300"/>
      <c r="S25" s="300"/>
      <c r="T25" s="300"/>
      <c r="U25" s="300"/>
      <c r="V25" s="300"/>
      <c r="W25" s="300">
        <v>4</v>
      </c>
      <c r="X25" s="300"/>
      <c r="Y25" s="300"/>
      <c r="Z25" s="303">
        <f>SUM(M25:Y25)</f>
        <v>8</v>
      </c>
    </row>
    <row r="26" spans="1:26" ht="12.75">
      <c r="A26" s="270"/>
      <c r="B26" s="287"/>
      <c r="C26" s="287"/>
      <c r="D26" s="287"/>
      <c r="E26" s="315" t="s">
        <v>59</v>
      </c>
      <c r="F26" s="287"/>
      <c r="G26" s="287"/>
      <c r="H26" s="297" t="s">
        <v>587</v>
      </c>
      <c r="I26" s="301" t="s">
        <v>60</v>
      </c>
      <c r="J26" s="299">
        <v>6</v>
      </c>
      <c r="K26" s="300"/>
      <c r="L26" s="301">
        <f t="shared" si="3"/>
        <v>6</v>
      </c>
      <c r="M26" s="299">
        <v>1</v>
      </c>
      <c r="N26" s="300">
        <v>13</v>
      </c>
      <c r="O26" s="300"/>
      <c r="P26" s="300">
        <v>16</v>
      </c>
      <c r="Q26" s="300"/>
      <c r="R26" s="300"/>
      <c r="S26" s="300"/>
      <c r="T26" s="300"/>
      <c r="U26" s="300">
        <v>1</v>
      </c>
      <c r="V26" s="300"/>
      <c r="W26" s="300"/>
      <c r="X26" s="300"/>
      <c r="Y26" s="300"/>
      <c r="Z26" s="858">
        <f>SUM(M26:Y27)</f>
        <v>32</v>
      </c>
    </row>
    <row r="27" spans="1:26" ht="12.75" customHeight="1">
      <c r="A27" s="270"/>
      <c r="B27" s="287"/>
      <c r="C27" s="287"/>
      <c r="D27" s="287"/>
      <c r="E27" s="287" t="s">
        <v>237</v>
      </c>
      <c r="F27" s="719"/>
      <c r="G27" s="720"/>
      <c r="H27" s="304" t="s">
        <v>635</v>
      </c>
      <c r="I27" s="301" t="s">
        <v>60</v>
      </c>
      <c r="J27" s="299"/>
      <c r="K27" s="300"/>
      <c r="L27" s="301"/>
      <c r="M27" s="299"/>
      <c r="N27" s="300">
        <v>1</v>
      </c>
      <c r="O27" s="300"/>
      <c r="P27" s="300"/>
      <c r="Q27" s="300"/>
      <c r="R27" s="300"/>
      <c r="S27" s="300"/>
      <c r="T27" s="300"/>
      <c r="U27" s="300"/>
      <c r="V27" s="300"/>
      <c r="W27" s="300"/>
      <c r="X27" s="300"/>
      <c r="Y27" s="300"/>
      <c r="Z27" s="859"/>
    </row>
    <row r="28" spans="1:26" ht="12.75">
      <c r="A28" s="270"/>
      <c r="B28" s="287"/>
      <c r="C28" s="287"/>
      <c r="D28" s="287"/>
      <c r="E28" s="315" t="s">
        <v>61</v>
      </c>
      <c r="F28" s="287"/>
      <c r="G28" s="287"/>
      <c r="H28" s="297" t="s">
        <v>587</v>
      </c>
      <c r="I28" s="301" t="s">
        <v>1130</v>
      </c>
      <c r="J28" s="299"/>
      <c r="K28" s="300"/>
      <c r="L28" s="301">
        <f t="shared" si="3"/>
        <v>0</v>
      </c>
      <c r="M28" s="864">
        <v>1</v>
      </c>
      <c r="N28" s="856">
        <v>5</v>
      </c>
      <c r="O28" s="856">
        <v>3</v>
      </c>
      <c r="P28" s="856">
        <v>2</v>
      </c>
      <c r="Q28" s="300"/>
      <c r="R28" s="300"/>
      <c r="S28" s="300"/>
      <c r="T28" s="856">
        <v>9</v>
      </c>
      <c r="U28" s="300"/>
      <c r="V28" s="300"/>
      <c r="W28" s="300"/>
      <c r="X28" s="300"/>
      <c r="Y28" s="300"/>
      <c r="Z28" s="858">
        <f>SUM(M28:Y29)</f>
        <v>20</v>
      </c>
    </row>
    <row r="29" spans="1:26" ht="12.75">
      <c r="A29" s="270"/>
      <c r="B29" s="287"/>
      <c r="C29" s="287"/>
      <c r="D29" s="287"/>
      <c r="E29" s="315"/>
      <c r="F29" s="287" t="s">
        <v>348</v>
      </c>
      <c r="G29" s="287"/>
      <c r="H29" s="304" t="s">
        <v>635</v>
      </c>
      <c r="I29" s="301" t="s">
        <v>1130</v>
      </c>
      <c r="J29" s="299"/>
      <c r="K29" s="300"/>
      <c r="L29" s="301"/>
      <c r="M29" s="866"/>
      <c r="N29" s="857"/>
      <c r="O29" s="857"/>
      <c r="P29" s="857"/>
      <c r="Q29" s="300"/>
      <c r="R29" s="300"/>
      <c r="S29" s="300"/>
      <c r="T29" s="857"/>
      <c r="U29" s="300"/>
      <c r="V29" s="300"/>
      <c r="W29" s="300"/>
      <c r="X29" s="300"/>
      <c r="Y29" s="300"/>
      <c r="Z29" s="859"/>
    </row>
    <row r="30" spans="1:26" ht="12.75">
      <c r="A30" s="270"/>
      <c r="B30" s="270"/>
      <c r="C30" s="287"/>
      <c r="D30" s="287"/>
      <c r="E30" s="315" t="s">
        <v>1131</v>
      </c>
      <c r="F30" s="287"/>
      <c r="G30" s="287"/>
      <c r="H30" s="297" t="s">
        <v>587</v>
      </c>
      <c r="I30" s="301" t="s">
        <v>1132</v>
      </c>
      <c r="J30" s="299"/>
      <c r="K30" s="300"/>
      <c r="L30" s="301">
        <f t="shared" si="3"/>
        <v>0</v>
      </c>
      <c r="M30" s="302">
        <v>1</v>
      </c>
      <c r="N30" s="300">
        <v>9</v>
      </c>
      <c r="O30" s="300"/>
      <c r="P30" s="300">
        <v>2</v>
      </c>
      <c r="Q30" s="300"/>
      <c r="R30" s="300"/>
      <c r="S30" s="300"/>
      <c r="T30" s="300">
        <v>10</v>
      </c>
      <c r="U30" s="300"/>
      <c r="V30" s="300"/>
      <c r="W30" s="300"/>
      <c r="X30" s="300"/>
      <c r="Y30" s="300"/>
      <c r="Z30" s="303">
        <f>SUM(M30:Y30)</f>
        <v>22</v>
      </c>
    </row>
    <row r="31" spans="1:26" ht="12.75">
      <c r="A31" s="270"/>
      <c r="B31" s="287"/>
      <c r="C31" s="271"/>
      <c r="D31" s="307" t="s">
        <v>1133</v>
      </c>
      <c r="E31" s="308"/>
      <c r="F31" s="308"/>
      <c r="G31" s="308"/>
      <c r="H31" s="309"/>
      <c r="I31" s="310"/>
      <c r="J31" s="311"/>
      <c r="K31" s="312"/>
      <c r="L31" s="310">
        <f t="shared" si="3"/>
        <v>0</v>
      </c>
      <c r="M31" s="313"/>
      <c r="N31" s="312"/>
      <c r="O31" s="312"/>
      <c r="P31" s="312"/>
      <c r="Q31" s="312"/>
      <c r="R31" s="312"/>
      <c r="S31" s="312"/>
      <c r="T31" s="312"/>
      <c r="U31" s="312"/>
      <c r="V31" s="312"/>
      <c r="W31" s="312"/>
      <c r="X31" s="312"/>
      <c r="Y31" s="312"/>
      <c r="Z31" s="314"/>
    </row>
    <row r="32" spans="1:26" ht="12.75">
      <c r="A32" s="270"/>
      <c r="B32" s="287"/>
      <c r="C32" s="287"/>
      <c r="D32" s="287"/>
      <c r="E32" s="315"/>
      <c r="F32" s="287" t="s">
        <v>170</v>
      </c>
      <c r="G32" s="287"/>
      <c r="H32" s="304" t="s">
        <v>635</v>
      </c>
      <c r="I32" s="301" t="s">
        <v>1134</v>
      </c>
      <c r="J32" s="299">
        <v>15</v>
      </c>
      <c r="K32" s="300"/>
      <c r="L32" s="301">
        <f t="shared" si="3"/>
        <v>15</v>
      </c>
      <c r="M32" s="302"/>
      <c r="N32" s="300">
        <v>4</v>
      </c>
      <c r="O32" s="300"/>
      <c r="P32" s="300">
        <v>18</v>
      </c>
      <c r="Q32" s="300"/>
      <c r="R32" s="300"/>
      <c r="S32" s="300"/>
      <c r="T32" s="300"/>
      <c r="U32" s="300">
        <v>3</v>
      </c>
      <c r="V32" s="300"/>
      <c r="W32" s="300"/>
      <c r="X32" s="300"/>
      <c r="Y32" s="300"/>
      <c r="Z32" s="303">
        <f>SUM(M32:Y32)</f>
        <v>25</v>
      </c>
    </row>
    <row r="33" spans="1:28" s="255" customFormat="1" ht="12.75">
      <c r="A33" s="271"/>
      <c r="B33" s="271"/>
      <c r="C33" s="287"/>
      <c r="D33" s="288" t="s">
        <v>122</v>
      </c>
      <c r="E33" s="288"/>
      <c r="F33" s="289"/>
      <c r="G33" s="289"/>
      <c r="H33" s="290"/>
      <c r="I33" s="291"/>
      <c r="J33" s="292">
        <f>SUM(J34:J51)</f>
        <v>85</v>
      </c>
      <c r="K33" s="293">
        <f>SUM(K34:K51)</f>
        <v>8</v>
      </c>
      <c r="L33" s="294">
        <f>SUM(L34:L51)</f>
        <v>93</v>
      </c>
      <c r="M33" s="295">
        <f aca="true" t="shared" si="4" ref="M33:Y33">SUM(M34:M51)</f>
        <v>2</v>
      </c>
      <c r="N33" s="293">
        <f t="shared" si="4"/>
        <v>47</v>
      </c>
      <c r="O33" s="293">
        <f t="shared" si="4"/>
        <v>5</v>
      </c>
      <c r="P33" s="293">
        <f t="shared" si="4"/>
        <v>78</v>
      </c>
      <c r="Q33" s="293">
        <f>SUM(Q34:Q51)</f>
        <v>6</v>
      </c>
      <c r="R33" s="293">
        <f t="shared" si="4"/>
        <v>0</v>
      </c>
      <c r="S33" s="293">
        <f t="shared" si="4"/>
        <v>9</v>
      </c>
      <c r="T33" s="293">
        <f t="shared" si="4"/>
        <v>20</v>
      </c>
      <c r="U33" s="293">
        <f t="shared" si="4"/>
        <v>16</v>
      </c>
      <c r="V33" s="293">
        <f t="shared" si="4"/>
        <v>13</v>
      </c>
      <c r="W33" s="293">
        <f t="shared" si="4"/>
        <v>1</v>
      </c>
      <c r="X33" s="293">
        <f t="shared" si="4"/>
        <v>10</v>
      </c>
      <c r="Y33" s="293">
        <f t="shared" si="4"/>
        <v>16</v>
      </c>
      <c r="Z33" s="293">
        <f>SUM(M33:Y33)</f>
        <v>223</v>
      </c>
      <c r="AA33" s="259"/>
      <c r="AB33" s="256"/>
    </row>
    <row r="34" spans="1:26" ht="12.75">
      <c r="A34" s="270"/>
      <c r="B34" s="270"/>
      <c r="C34" s="270"/>
      <c r="D34" s="270"/>
      <c r="E34" s="271"/>
      <c r="F34" s="323"/>
      <c r="G34" s="323" t="s">
        <v>123</v>
      </c>
      <c r="H34" s="329"/>
      <c r="I34" s="324"/>
      <c r="J34" s="319"/>
      <c r="K34" s="320"/>
      <c r="L34" s="298">
        <f t="shared" si="3"/>
        <v>0</v>
      </c>
      <c r="M34" s="321"/>
      <c r="N34" s="320"/>
      <c r="O34" s="320"/>
      <c r="P34" s="320"/>
      <c r="Q34" s="320"/>
      <c r="R34" s="320"/>
      <c r="S34" s="320"/>
      <c r="T34" s="320"/>
      <c r="U34" s="320"/>
      <c r="V34" s="320"/>
      <c r="W34" s="320"/>
      <c r="X34" s="320">
        <v>10</v>
      </c>
      <c r="Y34" s="320"/>
      <c r="Z34" s="303">
        <f>SUM(M34:Y34)</f>
        <v>10</v>
      </c>
    </row>
    <row r="35" spans="1:28" s="326" customFormat="1" ht="12.75">
      <c r="A35" s="323"/>
      <c r="B35" s="323"/>
      <c r="C35" s="323"/>
      <c r="D35" s="323"/>
      <c r="E35" s="287" t="s">
        <v>125</v>
      </c>
      <c r="F35" s="287"/>
      <c r="G35" s="323"/>
      <c r="H35" s="304" t="s">
        <v>635</v>
      </c>
      <c r="I35" s="298" t="s">
        <v>38</v>
      </c>
      <c r="J35" s="299"/>
      <c r="K35" s="300"/>
      <c r="L35" s="301">
        <f t="shared" si="3"/>
        <v>0</v>
      </c>
      <c r="M35" s="302"/>
      <c r="N35" s="300">
        <v>1</v>
      </c>
      <c r="O35" s="300"/>
      <c r="P35" s="300">
        <v>2</v>
      </c>
      <c r="Q35" s="300"/>
      <c r="R35" s="300"/>
      <c r="S35" s="300"/>
      <c r="T35" s="300"/>
      <c r="U35" s="300"/>
      <c r="V35" s="300">
        <v>5</v>
      </c>
      <c r="W35" s="300"/>
      <c r="X35" s="300"/>
      <c r="Y35" s="300">
        <v>16</v>
      </c>
      <c r="Z35" s="303">
        <f>SUM(M35:Y35)</f>
        <v>24</v>
      </c>
      <c r="AA35" s="325"/>
      <c r="AB35" s="256"/>
    </row>
    <row r="36" spans="1:26" ht="12.75">
      <c r="A36" s="270"/>
      <c r="B36" s="287"/>
      <c r="C36" s="271"/>
      <c r="D36" s="307" t="s">
        <v>41</v>
      </c>
      <c r="E36" s="308"/>
      <c r="F36" s="308"/>
      <c r="G36" s="308"/>
      <c r="H36" s="309"/>
      <c r="I36" s="310"/>
      <c r="J36" s="311"/>
      <c r="K36" s="312"/>
      <c r="L36" s="310">
        <f t="shared" si="3"/>
        <v>0</v>
      </c>
      <c r="M36" s="313"/>
      <c r="N36" s="312"/>
      <c r="O36" s="312"/>
      <c r="P36" s="312"/>
      <c r="Q36" s="312"/>
      <c r="R36" s="312"/>
      <c r="S36" s="312"/>
      <c r="T36" s="312"/>
      <c r="U36" s="312"/>
      <c r="V36" s="312"/>
      <c r="W36" s="312"/>
      <c r="X36" s="312"/>
      <c r="Y36" s="312"/>
      <c r="Z36" s="314"/>
    </row>
    <row r="37" spans="1:26" ht="29.25" customHeight="1">
      <c r="A37" s="270"/>
      <c r="B37" s="287"/>
      <c r="C37" s="287"/>
      <c r="D37" s="287"/>
      <c r="E37" s="315"/>
      <c r="F37" s="743" t="s">
        <v>709</v>
      </c>
      <c r="G37" s="744"/>
      <c r="H37" s="304" t="s">
        <v>635</v>
      </c>
      <c r="I37" s="298" t="s">
        <v>529</v>
      </c>
      <c r="J37" s="299">
        <v>16</v>
      </c>
      <c r="K37" s="300"/>
      <c r="L37" s="301">
        <f>SUM(J37:K37)</f>
        <v>16</v>
      </c>
      <c r="M37" s="437"/>
      <c r="N37" s="300">
        <v>2</v>
      </c>
      <c r="O37" s="300"/>
      <c r="P37" s="300">
        <v>7</v>
      </c>
      <c r="Q37" s="300"/>
      <c r="R37" s="300"/>
      <c r="S37" s="300"/>
      <c r="T37" s="300">
        <v>7</v>
      </c>
      <c r="U37" s="320">
        <v>3</v>
      </c>
      <c r="V37" s="300"/>
      <c r="W37" s="300">
        <v>1</v>
      </c>
      <c r="X37" s="300"/>
      <c r="Y37" s="300"/>
      <c r="Z37" s="303">
        <f>SUM(M37:Y37)</f>
        <v>20</v>
      </c>
    </row>
    <row r="38" spans="1:26" ht="12.75">
      <c r="A38" s="270"/>
      <c r="B38" s="287"/>
      <c r="C38" s="287"/>
      <c r="D38" s="287"/>
      <c r="E38" s="315"/>
      <c r="F38" s="287" t="s">
        <v>126</v>
      </c>
      <c r="G38" s="270"/>
      <c r="H38" s="327" t="s">
        <v>635</v>
      </c>
      <c r="I38" s="298" t="s">
        <v>52</v>
      </c>
      <c r="J38" s="319">
        <v>4</v>
      </c>
      <c r="K38" s="320"/>
      <c r="L38" s="298">
        <f t="shared" si="3"/>
        <v>4</v>
      </c>
      <c r="M38" s="321"/>
      <c r="N38" s="320">
        <v>4</v>
      </c>
      <c r="O38" s="320"/>
      <c r="P38" s="320">
        <v>5</v>
      </c>
      <c r="Q38" s="320"/>
      <c r="R38" s="320"/>
      <c r="S38" s="320"/>
      <c r="T38" s="320"/>
      <c r="U38" s="320">
        <v>1</v>
      </c>
      <c r="V38" s="320"/>
      <c r="W38" s="320"/>
      <c r="X38" s="320"/>
      <c r="Y38" s="320"/>
      <c r="Z38" s="303">
        <f>SUM(M38:Y38)</f>
        <v>10</v>
      </c>
    </row>
    <row r="39" spans="1:27" ht="12.75">
      <c r="A39" s="270"/>
      <c r="B39" s="287"/>
      <c r="C39" s="287"/>
      <c r="D39" s="287"/>
      <c r="E39" s="315" t="s">
        <v>42</v>
      </c>
      <c r="F39" s="287"/>
      <c r="G39" s="287"/>
      <c r="H39" s="297" t="s">
        <v>587</v>
      </c>
      <c r="I39" s="298" t="s">
        <v>43</v>
      </c>
      <c r="J39" s="299">
        <v>16</v>
      </c>
      <c r="K39" s="300">
        <v>4</v>
      </c>
      <c r="L39" s="301">
        <f t="shared" si="3"/>
        <v>20</v>
      </c>
      <c r="M39" s="864">
        <v>1</v>
      </c>
      <c r="N39" s="300">
        <v>6</v>
      </c>
      <c r="O39" s="300"/>
      <c r="P39" s="300">
        <v>13</v>
      </c>
      <c r="Q39" s="300"/>
      <c r="R39" s="300"/>
      <c r="S39" s="300"/>
      <c r="T39" s="300"/>
      <c r="U39" s="320">
        <v>3</v>
      </c>
      <c r="V39" s="300">
        <v>1</v>
      </c>
      <c r="W39" s="300"/>
      <c r="X39" s="300"/>
      <c r="Y39" s="300"/>
      <c r="Z39" s="858">
        <f>SUM(M39:Y41)</f>
        <v>60</v>
      </c>
      <c r="AA39" s="259" t="s">
        <v>515</v>
      </c>
    </row>
    <row r="40" spans="1:28" s="255" customFormat="1" ht="12.75">
      <c r="A40" s="271"/>
      <c r="B40" s="271"/>
      <c r="C40" s="287"/>
      <c r="D40" s="287"/>
      <c r="E40" s="315"/>
      <c r="F40" s="287" t="s">
        <v>44</v>
      </c>
      <c r="G40" s="287"/>
      <c r="H40" s="304" t="s">
        <v>635</v>
      </c>
      <c r="I40" s="305" t="s">
        <v>70</v>
      </c>
      <c r="J40" s="299">
        <v>16</v>
      </c>
      <c r="K40" s="300"/>
      <c r="L40" s="301">
        <f>SUM(J40:K40)</f>
        <v>16</v>
      </c>
      <c r="M40" s="865"/>
      <c r="N40" s="300">
        <v>1</v>
      </c>
      <c r="O40" s="300"/>
      <c r="P40" s="300">
        <v>7</v>
      </c>
      <c r="Q40" s="300"/>
      <c r="R40" s="300"/>
      <c r="S40" s="300"/>
      <c r="T40" s="300"/>
      <c r="U40" s="320">
        <v>3</v>
      </c>
      <c r="V40" s="300">
        <v>1</v>
      </c>
      <c r="W40" s="300"/>
      <c r="X40" s="300"/>
      <c r="Y40" s="300"/>
      <c r="Z40" s="860"/>
      <c r="AA40" s="306"/>
      <c r="AB40" s="256"/>
    </row>
    <row r="41" spans="1:26" ht="12.75">
      <c r="A41" s="270"/>
      <c r="B41" s="287"/>
      <c r="C41" s="287"/>
      <c r="D41" s="287"/>
      <c r="E41" s="315"/>
      <c r="F41" s="287" t="s">
        <v>47</v>
      </c>
      <c r="G41" s="287"/>
      <c r="H41" s="304" t="s">
        <v>635</v>
      </c>
      <c r="I41" s="298" t="s">
        <v>43</v>
      </c>
      <c r="J41" s="299"/>
      <c r="K41" s="300"/>
      <c r="L41" s="301">
        <f>SUM(J41:K41)</f>
        <v>0</v>
      </c>
      <c r="M41" s="866"/>
      <c r="N41" s="300">
        <v>8</v>
      </c>
      <c r="O41" s="300"/>
      <c r="P41" s="300">
        <v>11</v>
      </c>
      <c r="Q41" s="300"/>
      <c r="R41" s="300"/>
      <c r="S41" s="300"/>
      <c r="T41" s="300"/>
      <c r="U41" s="320"/>
      <c r="V41" s="300">
        <v>5</v>
      </c>
      <c r="W41" s="300"/>
      <c r="X41" s="300"/>
      <c r="Y41" s="300"/>
      <c r="Z41" s="859"/>
    </row>
    <row r="42" spans="1:26" ht="12.75">
      <c r="A42" s="270"/>
      <c r="B42" s="287"/>
      <c r="C42" s="271"/>
      <c r="D42" s="307" t="s">
        <v>53</v>
      </c>
      <c r="E42" s="308"/>
      <c r="F42" s="308"/>
      <c r="G42" s="308"/>
      <c r="H42" s="309"/>
      <c r="I42" s="310"/>
      <c r="J42" s="311"/>
      <c r="K42" s="312"/>
      <c r="L42" s="310">
        <f t="shared" si="3"/>
        <v>0</v>
      </c>
      <c r="M42" s="313"/>
      <c r="N42" s="312"/>
      <c r="O42" s="312"/>
      <c r="P42" s="312"/>
      <c r="Q42" s="312"/>
      <c r="R42" s="312"/>
      <c r="S42" s="312"/>
      <c r="T42" s="312"/>
      <c r="U42" s="312"/>
      <c r="V42" s="312"/>
      <c r="W42" s="312"/>
      <c r="X42" s="312"/>
      <c r="Y42" s="312"/>
      <c r="Z42" s="314"/>
    </row>
    <row r="43" spans="1:26" ht="12.75">
      <c r="A43" s="270"/>
      <c r="B43" s="287"/>
      <c r="C43" s="287"/>
      <c r="D43" s="287"/>
      <c r="E43" s="315"/>
      <c r="F43" s="287" t="s">
        <v>127</v>
      </c>
      <c r="G43" s="287"/>
      <c r="H43" s="304" t="s">
        <v>635</v>
      </c>
      <c r="I43" s="298" t="s">
        <v>52</v>
      </c>
      <c r="J43" s="299">
        <v>8</v>
      </c>
      <c r="K43" s="300">
        <v>2</v>
      </c>
      <c r="L43" s="301">
        <f t="shared" si="3"/>
        <v>10</v>
      </c>
      <c r="M43" s="302"/>
      <c r="N43" s="300">
        <v>5</v>
      </c>
      <c r="O43" s="300"/>
      <c r="P43" s="300">
        <v>6</v>
      </c>
      <c r="Q43" s="300">
        <v>3</v>
      </c>
      <c r="R43" s="300"/>
      <c r="S43" s="300">
        <v>9</v>
      </c>
      <c r="T43" s="300"/>
      <c r="U43" s="320"/>
      <c r="V43" s="300"/>
      <c r="W43" s="300"/>
      <c r="X43" s="300"/>
      <c r="Y43" s="300"/>
      <c r="Z43" s="303">
        <f>SUM(M43:Y43)</f>
        <v>23</v>
      </c>
    </row>
    <row r="44" spans="1:26" ht="12.75">
      <c r="A44" s="270"/>
      <c r="B44" s="287"/>
      <c r="C44" s="287"/>
      <c r="D44" s="287"/>
      <c r="E44" s="315" t="s">
        <v>54</v>
      </c>
      <c r="F44" s="287"/>
      <c r="G44" s="287"/>
      <c r="H44" s="297" t="s">
        <v>587</v>
      </c>
      <c r="I44" s="305" t="s">
        <v>70</v>
      </c>
      <c r="J44" s="299">
        <v>10</v>
      </c>
      <c r="K44" s="300">
        <v>2</v>
      </c>
      <c r="L44" s="301">
        <f t="shared" si="3"/>
        <v>12</v>
      </c>
      <c r="M44" s="302">
        <v>1</v>
      </c>
      <c r="N44" s="300">
        <v>4</v>
      </c>
      <c r="O44" s="300"/>
      <c r="P44" s="300">
        <v>8</v>
      </c>
      <c r="Q44" s="300">
        <v>3</v>
      </c>
      <c r="R44" s="300"/>
      <c r="S44" s="300"/>
      <c r="T44" s="300"/>
      <c r="U44" s="320">
        <v>3</v>
      </c>
      <c r="V44" s="300">
        <v>1</v>
      </c>
      <c r="W44" s="300"/>
      <c r="X44" s="300"/>
      <c r="Y44" s="300"/>
      <c r="Z44" s="303">
        <f>SUM(M44:Y44)</f>
        <v>20</v>
      </c>
    </row>
    <row r="45" spans="1:26" ht="12.75">
      <c r="A45" s="270"/>
      <c r="B45" s="287"/>
      <c r="C45" s="271"/>
      <c r="D45" s="307" t="s">
        <v>57</v>
      </c>
      <c r="E45" s="308"/>
      <c r="F45" s="308"/>
      <c r="G45" s="308"/>
      <c r="H45" s="309"/>
      <c r="I45" s="310"/>
      <c r="J45" s="311"/>
      <c r="K45" s="312"/>
      <c r="L45" s="310">
        <f t="shared" si="3"/>
        <v>0</v>
      </c>
      <c r="M45" s="313"/>
      <c r="N45" s="312"/>
      <c r="O45" s="312"/>
      <c r="P45" s="312"/>
      <c r="Q45" s="312"/>
      <c r="R45" s="312"/>
      <c r="S45" s="312"/>
      <c r="T45" s="312"/>
      <c r="U45" s="312"/>
      <c r="V45" s="312"/>
      <c r="W45" s="312"/>
      <c r="X45" s="312"/>
      <c r="Y45" s="312"/>
      <c r="Z45" s="314"/>
    </row>
    <row r="46" spans="1:26" ht="12.75">
      <c r="A46" s="270"/>
      <c r="B46" s="287"/>
      <c r="C46" s="287"/>
      <c r="D46" s="287"/>
      <c r="E46" s="315"/>
      <c r="F46" s="287"/>
      <c r="G46" s="322" t="s">
        <v>649</v>
      </c>
      <c r="H46" s="329"/>
      <c r="I46" s="301" t="s">
        <v>58</v>
      </c>
      <c r="J46" s="319"/>
      <c r="K46" s="320"/>
      <c r="L46" s="298">
        <f t="shared" si="3"/>
        <v>0</v>
      </c>
      <c r="M46" s="321"/>
      <c r="N46" s="320"/>
      <c r="O46" s="320">
        <v>3</v>
      </c>
      <c r="P46" s="320"/>
      <c r="Q46" s="320"/>
      <c r="R46" s="320"/>
      <c r="S46" s="320"/>
      <c r="T46" s="320"/>
      <c r="U46" s="320"/>
      <c r="V46" s="320"/>
      <c r="W46" s="320"/>
      <c r="X46" s="320"/>
      <c r="Y46" s="320"/>
      <c r="Z46" s="303">
        <f>SUM(M46:Y46)</f>
        <v>3</v>
      </c>
    </row>
    <row r="47" spans="1:26" ht="12.75">
      <c r="A47" s="270"/>
      <c r="B47" s="287"/>
      <c r="C47" s="287"/>
      <c r="D47" s="287"/>
      <c r="E47" s="287" t="s">
        <v>129</v>
      </c>
      <c r="F47" s="287"/>
      <c r="G47" s="287"/>
      <c r="H47" s="304" t="s">
        <v>635</v>
      </c>
      <c r="I47" s="301" t="s">
        <v>60</v>
      </c>
      <c r="J47" s="299"/>
      <c r="K47" s="300"/>
      <c r="L47" s="301">
        <f t="shared" si="3"/>
        <v>0</v>
      </c>
      <c r="M47" s="302"/>
      <c r="N47" s="300">
        <v>7</v>
      </c>
      <c r="O47" s="300"/>
      <c r="P47" s="300"/>
      <c r="Q47" s="300"/>
      <c r="R47" s="300"/>
      <c r="S47" s="300"/>
      <c r="T47" s="300"/>
      <c r="U47" s="320"/>
      <c r="V47" s="300"/>
      <c r="W47" s="300"/>
      <c r="X47" s="300"/>
      <c r="Y47" s="300"/>
      <c r="Z47" s="303">
        <f>SUM(M47:Y47)</f>
        <v>7</v>
      </c>
    </row>
    <row r="48" spans="1:26" ht="12.75">
      <c r="A48" s="270"/>
      <c r="B48" s="287"/>
      <c r="C48" s="287"/>
      <c r="D48" s="287"/>
      <c r="E48" s="270" t="s">
        <v>130</v>
      </c>
      <c r="F48" s="270"/>
      <c r="G48" s="270"/>
      <c r="H48" s="304" t="s">
        <v>635</v>
      </c>
      <c r="I48" s="301" t="s">
        <v>1130</v>
      </c>
      <c r="J48" s="299"/>
      <c r="K48" s="300"/>
      <c r="L48" s="301">
        <f t="shared" si="3"/>
        <v>0</v>
      </c>
      <c r="M48" s="302"/>
      <c r="N48" s="300">
        <v>1</v>
      </c>
      <c r="O48" s="300">
        <v>2</v>
      </c>
      <c r="P48" s="300"/>
      <c r="Q48" s="300"/>
      <c r="R48" s="300"/>
      <c r="S48" s="300"/>
      <c r="T48" s="300">
        <v>4</v>
      </c>
      <c r="U48" s="320"/>
      <c r="V48" s="300"/>
      <c r="W48" s="300"/>
      <c r="X48" s="300"/>
      <c r="Y48" s="300"/>
      <c r="Z48" s="303">
        <f>SUM(M48:Y48)</f>
        <v>7</v>
      </c>
    </row>
    <row r="49" spans="1:26" ht="12.75">
      <c r="A49" s="270"/>
      <c r="B49" s="270"/>
      <c r="C49" s="287"/>
      <c r="D49" s="287"/>
      <c r="E49" s="287" t="s">
        <v>131</v>
      </c>
      <c r="F49" s="287"/>
      <c r="G49" s="287"/>
      <c r="H49" s="304" t="s">
        <v>635</v>
      </c>
      <c r="I49" s="301" t="s">
        <v>1132</v>
      </c>
      <c r="J49" s="299"/>
      <c r="K49" s="300"/>
      <c r="L49" s="301">
        <f t="shared" si="3"/>
        <v>0</v>
      </c>
      <c r="M49" s="302"/>
      <c r="N49" s="300">
        <v>4</v>
      </c>
      <c r="O49" s="300"/>
      <c r="P49" s="300">
        <v>1</v>
      </c>
      <c r="Q49" s="300"/>
      <c r="R49" s="300"/>
      <c r="S49" s="300"/>
      <c r="T49" s="300">
        <v>9</v>
      </c>
      <c r="U49" s="320"/>
      <c r="V49" s="300"/>
      <c r="W49" s="300"/>
      <c r="X49" s="300"/>
      <c r="Y49" s="300"/>
      <c r="Z49" s="303">
        <f>SUM(M49:Y49)</f>
        <v>14</v>
      </c>
    </row>
    <row r="50" spans="1:26" ht="12.75">
      <c r="A50" s="270"/>
      <c r="B50" s="287"/>
      <c r="C50" s="271"/>
      <c r="D50" s="307" t="s">
        <v>1133</v>
      </c>
      <c r="E50" s="308"/>
      <c r="F50" s="308"/>
      <c r="G50" s="308"/>
      <c r="H50" s="309"/>
      <c r="I50" s="310"/>
      <c r="J50" s="311"/>
      <c r="K50" s="312"/>
      <c r="L50" s="310">
        <f t="shared" si="3"/>
        <v>0</v>
      </c>
      <c r="M50" s="313"/>
      <c r="N50" s="312"/>
      <c r="O50" s="312"/>
      <c r="P50" s="312"/>
      <c r="Q50" s="312"/>
      <c r="R50" s="312"/>
      <c r="S50" s="312"/>
      <c r="T50" s="312"/>
      <c r="U50" s="312"/>
      <c r="V50" s="312"/>
      <c r="W50" s="312"/>
      <c r="X50" s="312"/>
      <c r="Y50" s="312"/>
      <c r="Z50" s="314"/>
    </row>
    <row r="51" spans="1:26" ht="12.75">
      <c r="A51" s="270"/>
      <c r="B51" s="287"/>
      <c r="C51" s="287"/>
      <c r="D51" s="287"/>
      <c r="E51" s="315"/>
      <c r="F51" s="287" t="s">
        <v>170</v>
      </c>
      <c r="G51" s="287"/>
      <c r="H51" s="304" t="s">
        <v>635</v>
      </c>
      <c r="I51" s="301" t="s">
        <v>1134</v>
      </c>
      <c r="J51" s="316">
        <v>15</v>
      </c>
      <c r="K51" s="300"/>
      <c r="L51" s="301">
        <f t="shared" si="3"/>
        <v>15</v>
      </c>
      <c r="M51" s="302"/>
      <c r="N51" s="300">
        <v>4</v>
      </c>
      <c r="O51" s="300"/>
      <c r="P51" s="300">
        <v>18</v>
      </c>
      <c r="Q51" s="300"/>
      <c r="R51" s="300"/>
      <c r="S51" s="300"/>
      <c r="T51" s="300"/>
      <c r="U51" s="320">
        <v>3</v>
      </c>
      <c r="V51" s="300"/>
      <c r="W51" s="300"/>
      <c r="X51" s="300"/>
      <c r="Y51" s="300"/>
      <c r="Z51" s="303">
        <f aca="true" t="shared" si="5" ref="Z51:Z56">SUM(M51:Y51)</f>
        <v>25</v>
      </c>
    </row>
    <row r="52" spans="1:26" ht="12.75">
      <c r="A52" s="270"/>
      <c r="B52" s="279" t="s">
        <v>132</v>
      </c>
      <c r="C52" s="280"/>
      <c r="D52" s="280"/>
      <c r="E52" s="279"/>
      <c r="F52" s="280"/>
      <c r="G52" s="280"/>
      <c r="H52" s="281"/>
      <c r="I52" s="282"/>
      <c r="J52" s="283">
        <f>J53</f>
        <v>210</v>
      </c>
      <c r="K52" s="284">
        <f>K53</f>
        <v>21</v>
      </c>
      <c r="L52" s="285">
        <f>L53</f>
        <v>231</v>
      </c>
      <c r="M52" s="286">
        <f aca="true" t="shared" si="6" ref="M52:Y52">M53</f>
        <v>12</v>
      </c>
      <c r="N52" s="284">
        <f t="shared" si="6"/>
        <v>125</v>
      </c>
      <c r="O52" s="284">
        <f t="shared" si="6"/>
        <v>9</v>
      </c>
      <c r="P52" s="284">
        <f t="shared" si="6"/>
        <v>214</v>
      </c>
      <c r="Q52" s="284">
        <f t="shared" si="6"/>
        <v>15</v>
      </c>
      <c r="R52" s="284">
        <f t="shared" si="6"/>
        <v>1</v>
      </c>
      <c r="S52" s="284">
        <f t="shared" si="6"/>
        <v>20</v>
      </c>
      <c r="T52" s="284">
        <f t="shared" si="6"/>
        <v>53</v>
      </c>
      <c r="U52" s="284">
        <f t="shared" si="6"/>
        <v>36</v>
      </c>
      <c r="V52" s="284">
        <f t="shared" si="6"/>
        <v>28</v>
      </c>
      <c r="W52" s="284">
        <f t="shared" si="6"/>
        <v>11</v>
      </c>
      <c r="X52" s="284">
        <f t="shared" si="6"/>
        <v>24</v>
      </c>
      <c r="Y52" s="284">
        <f t="shared" si="6"/>
        <v>34</v>
      </c>
      <c r="Z52" s="284">
        <f t="shared" si="5"/>
        <v>582</v>
      </c>
    </row>
    <row r="53" spans="1:26" ht="12.75">
      <c r="A53" s="270"/>
      <c r="B53" s="287"/>
      <c r="C53" s="288" t="s">
        <v>133</v>
      </c>
      <c r="D53" s="288"/>
      <c r="E53" s="288"/>
      <c r="F53" s="289"/>
      <c r="G53" s="289"/>
      <c r="H53" s="290"/>
      <c r="I53" s="291"/>
      <c r="J53" s="292">
        <f aca="true" t="shared" si="7" ref="J53:Y53">J56+J77+J55+J54</f>
        <v>210</v>
      </c>
      <c r="K53" s="293">
        <f t="shared" si="7"/>
        <v>21</v>
      </c>
      <c r="L53" s="294">
        <f t="shared" si="7"/>
        <v>231</v>
      </c>
      <c r="M53" s="295">
        <f t="shared" si="7"/>
        <v>12</v>
      </c>
      <c r="N53" s="293">
        <f t="shared" si="7"/>
        <v>125</v>
      </c>
      <c r="O53" s="293">
        <f t="shared" si="7"/>
        <v>9</v>
      </c>
      <c r="P53" s="293">
        <f t="shared" si="7"/>
        <v>214</v>
      </c>
      <c r="Q53" s="293">
        <f t="shared" si="7"/>
        <v>15</v>
      </c>
      <c r="R53" s="293">
        <f t="shared" si="7"/>
        <v>1</v>
      </c>
      <c r="S53" s="293">
        <f t="shared" si="7"/>
        <v>20</v>
      </c>
      <c r="T53" s="293">
        <f t="shared" si="7"/>
        <v>53</v>
      </c>
      <c r="U53" s="293">
        <f t="shared" si="7"/>
        <v>36</v>
      </c>
      <c r="V53" s="293">
        <f t="shared" si="7"/>
        <v>28</v>
      </c>
      <c r="W53" s="293">
        <f t="shared" si="7"/>
        <v>11</v>
      </c>
      <c r="X53" s="293">
        <f t="shared" si="7"/>
        <v>24</v>
      </c>
      <c r="Y53" s="293">
        <f t="shared" si="7"/>
        <v>34</v>
      </c>
      <c r="Z53" s="293">
        <f t="shared" si="5"/>
        <v>582</v>
      </c>
    </row>
    <row r="54" spans="1:26" ht="12.75">
      <c r="A54" s="270"/>
      <c r="B54" s="287"/>
      <c r="C54" s="287"/>
      <c r="D54" s="287"/>
      <c r="E54" s="657" t="s">
        <v>298</v>
      </c>
      <c r="F54" s="287"/>
      <c r="G54" s="287"/>
      <c r="H54" s="304" t="s">
        <v>635</v>
      </c>
      <c r="I54" s="298" t="s">
        <v>38</v>
      </c>
      <c r="J54" s="299"/>
      <c r="K54" s="300"/>
      <c r="L54" s="301">
        <f t="shared" si="3"/>
        <v>0</v>
      </c>
      <c r="M54" s="302"/>
      <c r="N54" s="300">
        <v>1</v>
      </c>
      <c r="O54" s="300"/>
      <c r="P54" s="300">
        <v>4</v>
      </c>
      <c r="Q54" s="300"/>
      <c r="R54" s="300"/>
      <c r="S54" s="300"/>
      <c r="T54" s="300"/>
      <c r="U54" s="300"/>
      <c r="V54" s="300">
        <v>5</v>
      </c>
      <c r="W54" s="300">
        <v>3</v>
      </c>
      <c r="X54" s="300"/>
      <c r="Y54" s="300">
        <v>18</v>
      </c>
      <c r="Z54" s="303">
        <f t="shared" si="5"/>
        <v>31</v>
      </c>
    </row>
    <row r="55" spans="1:26" ht="12.75">
      <c r="A55" s="270"/>
      <c r="B55" s="270"/>
      <c r="C55" s="270"/>
      <c r="D55" s="270"/>
      <c r="E55" s="287" t="s">
        <v>134</v>
      </c>
      <c r="F55" s="287"/>
      <c r="G55" s="270"/>
      <c r="H55" s="304" t="s">
        <v>635</v>
      </c>
      <c r="I55" s="305" t="s">
        <v>70</v>
      </c>
      <c r="J55" s="299"/>
      <c r="K55" s="300"/>
      <c r="L55" s="301">
        <f>SUM(J55:K55)</f>
        <v>0</v>
      </c>
      <c r="M55" s="302"/>
      <c r="N55" s="300"/>
      <c r="O55" s="300"/>
      <c r="P55" s="300"/>
      <c r="Q55" s="300"/>
      <c r="R55" s="300"/>
      <c r="S55" s="300"/>
      <c r="T55" s="300"/>
      <c r="U55" s="300"/>
      <c r="V55" s="300"/>
      <c r="W55" s="300"/>
      <c r="X55" s="300">
        <v>12</v>
      </c>
      <c r="Y55" s="300"/>
      <c r="Z55" s="303">
        <f t="shared" si="5"/>
        <v>12</v>
      </c>
    </row>
    <row r="56" spans="1:26" ht="12.75">
      <c r="A56" s="270"/>
      <c r="B56" s="287"/>
      <c r="C56" s="287"/>
      <c r="D56" s="288" t="s">
        <v>135</v>
      </c>
      <c r="E56" s="288"/>
      <c r="F56" s="289"/>
      <c r="G56" s="289"/>
      <c r="H56" s="290"/>
      <c r="I56" s="291"/>
      <c r="J56" s="292">
        <f>SUM(J57:J76)</f>
        <v>146</v>
      </c>
      <c r="K56" s="293">
        <f aca="true" t="shared" si="8" ref="K56:Y56">SUM(K57:K76)</f>
        <v>14</v>
      </c>
      <c r="L56" s="294">
        <f t="shared" si="8"/>
        <v>160</v>
      </c>
      <c r="M56" s="295">
        <f t="shared" si="8"/>
        <v>11</v>
      </c>
      <c r="N56" s="293">
        <f t="shared" si="8"/>
        <v>81</v>
      </c>
      <c r="O56" s="293">
        <f t="shared" si="8"/>
        <v>6</v>
      </c>
      <c r="P56" s="293">
        <f t="shared" si="8"/>
        <v>146</v>
      </c>
      <c r="Q56" s="293">
        <f>SUM(Q57:Q76)</f>
        <v>9</v>
      </c>
      <c r="R56" s="293">
        <f t="shared" si="8"/>
        <v>1</v>
      </c>
      <c r="S56" s="293">
        <f t="shared" si="8"/>
        <v>11</v>
      </c>
      <c r="T56" s="293">
        <f t="shared" si="8"/>
        <v>35</v>
      </c>
      <c r="U56" s="293">
        <f t="shared" si="8"/>
        <v>24</v>
      </c>
      <c r="V56" s="293">
        <f t="shared" si="8"/>
        <v>10</v>
      </c>
      <c r="W56" s="293">
        <f t="shared" si="8"/>
        <v>7</v>
      </c>
      <c r="X56" s="293">
        <f t="shared" si="8"/>
        <v>0</v>
      </c>
      <c r="Y56" s="293">
        <f t="shared" si="8"/>
        <v>0</v>
      </c>
      <c r="Z56" s="293">
        <f t="shared" si="5"/>
        <v>341</v>
      </c>
    </row>
    <row r="57" spans="1:26" ht="12.75">
      <c r="A57" s="270"/>
      <c r="B57" s="287"/>
      <c r="C57" s="271"/>
      <c r="D57" s="307" t="s">
        <v>41</v>
      </c>
      <c r="E57" s="308"/>
      <c r="F57" s="308"/>
      <c r="G57" s="308"/>
      <c r="H57" s="309"/>
      <c r="I57" s="310"/>
      <c r="J57" s="311"/>
      <c r="K57" s="312"/>
      <c r="L57" s="310">
        <f t="shared" si="3"/>
        <v>0</v>
      </c>
      <c r="M57" s="313"/>
      <c r="N57" s="312"/>
      <c r="O57" s="312"/>
      <c r="P57" s="312"/>
      <c r="Q57" s="312"/>
      <c r="R57" s="312"/>
      <c r="S57" s="312"/>
      <c r="T57" s="312"/>
      <c r="U57" s="312"/>
      <c r="V57" s="312"/>
      <c r="W57" s="312"/>
      <c r="X57" s="312"/>
      <c r="Y57" s="312"/>
      <c r="Z57" s="314"/>
    </row>
    <row r="58" spans="1:27" s="255" customFormat="1" ht="26.25" customHeight="1">
      <c r="A58" s="271"/>
      <c r="B58" s="271"/>
      <c r="C58" s="287"/>
      <c r="D58" s="287"/>
      <c r="E58" s="315" t="s">
        <v>668</v>
      </c>
      <c r="F58" s="652"/>
      <c r="G58" s="653"/>
      <c r="H58" s="297" t="s">
        <v>587</v>
      </c>
      <c r="I58" s="298" t="s">
        <v>529</v>
      </c>
      <c r="J58" s="663">
        <v>44</v>
      </c>
      <c r="K58" s="300"/>
      <c r="L58" s="301">
        <f>SUM(J58:K58)</f>
        <v>44</v>
      </c>
      <c r="M58" s="437">
        <v>1</v>
      </c>
      <c r="N58" s="300">
        <v>3</v>
      </c>
      <c r="O58" s="300"/>
      <c r="P58" s="320">
        <v>16</v>
      </c>
      <c r="Q58" s="320"/>
      <c r="R58" s="320"/>
      <c r="S58" s="320"/>
      <c r="T58" s="320">
        <v>16</v>
      </c>
      <c r="U58" s="320">
        <v>6</v>
      </c>
      <c r="V58" s="320"/>
      <c r="W58" s="320">
        <v>2</v>
      </c>
      <c r="X58" s="300"/>
      <c r="Y58" s="300"/>
      <c r="Z58" s="303">
        <f>SUM(M58:Y58)</f>
        <v>44</v>
      </c>
      <c r="AA58" s="259" t="s">
        <v>1124</v>
      </c>
    </row>
    <row r="59" spans="1:26" ht="12.75">
      <c r="A59" s="270"/>
      <c r="B59" s="287"/>
      <c r="C59" s="287"/>
      <c r="D59" s="287"/>
      <c r="E59" s="315" t="s">
        <v>42</v>
      </c>
      <c r="F59" s="287"/>
      <c r="G59" s="287"/>
      <c r="H59" s="297" t="s">
        <v>587</v>
      </c>
      <c r="I59" s="298" t="s">
        <v>43</v>
      </c>
      <c r="J59" s="316">
        <v>22</v>
      </c>
      <c r="K59" s="300">
        <v>4</v>
      </c>
      <c r="L59" s="301">
        <f t="shared" si="3"/>
        <v>26</v>
      </c>
      <c r="M59" s="864">
        <v>1</v>
      </c>
      <c r="N59" s="300">
        <v>6</v>
      </c>
      <c r="O59" s="300"/>
      <c r="P59" s="300">
        <v>13</v>
      </c>
      <c r="Q59" s="300"/>
      <c r="R59" s="300"/>
      <c r="S59" s="300"/>
      <c r="T59" s="300"/>
      <c r="U59" s="300">
        <v>3</v>
      </c>
      <c r="V59" s="300">
        <v>1</v>
      </c>
      <c r="W59" s="300"/>
      <c r="X59" s="300"/>
      <c r="Y59" s="300"/>
      <c r="Z59" s="858">
        <f>SUM(M59:Y62)</f>
        <v>72</v>
      </c>
    </row>
    <row r="60" spans="1:26" ht="12.75">
      <c r="A60" s="270"/>
      <c r="B60" s="287"/>
      <c r="C60" s="287"/>
      <c r="D60" s="287"/>
      <c r="E60" s="315"/>
      <c r="F60" s="287" t="s">
        <v>1108</v>
      </c>
      <c r="G60" s="287"/>
      <c r="H60" s="304" t="s">
        <v>635</v>
      </c>
      <c r="I60" s="305" t="s">
        <v>70</v>
      </c>
      <c r="J60" s="300"/>
      <c r="K60" s="300"/>
      <c r="L60" s="301"/>
      <c r="M60" s="865"/>
      <c r="N60" s="300">
        <v>2</v>
      </c>
      <c r="O60" s="300"/>
      <c r="P60" s="300"/>
      <c r="Q60" s="300"/>
      <c r="R60" s="300"/>
      <c r="S60" s="300"/>
      <c r="T60" s="300"/>
      <c r="U60" s="300"/>
      <c r="V60" s="300"/>
      <c r="W60" s="300"/>
      <c r="X60" s="300"/>
      <c r="Y60" s="300"/>
      <c r="Z60" s="860"/>
    </row>
    <row r="61" spans="1:26" ht="12.75">
      <c r="A61" s="270"/>
      <c r="B61" s="287"/>
      <c r="C61" s="287"/>
      <c r="D61" s="287"/>
      <c r="E61" s="315"/>
      <c r="F61" s="287" t="s">
        <v>44</v>
      </c>
      <c r="G61" s="287"/>
      <c r="H61" s="304" t="s">
        <v>635</v>
      </c>
      <c r="I61" s="305" t="s">
        <v>70</v>
      </c>
      <c r="J61" s="299">
        <v>16</v>
      </c>
      <c r="K61" s="300"/>
      <c r="L61" s="301">
        <f t="shared" si="3"/>
        <v>16</v>
      </c>
      <c r="M61" s="865"/>
      <c r="N61" s="300">
        <v>2</v>
      </c>
      <c r="O61" s="300"/>
      <c r="P61" s="300">
        <v>8</v>
      </c>
      <c r="Q61" s="300"/>
      <c r="R61" s="300"/>
      <c r="S61" s="300"/>
      <c r="T61" s="300"/>
      <c r="U61" s="300">
        <v>4</v>
      </c>
      <c r="V61" s="300">
        <v>1</v>
      </c>
      <c r="W61" s="300"/>
      <c r="X61" s="300"/>
      <c r="Y61" s="300"/>
      <c r="Z61" s="860"/>
    </row>
    <row r="62" spans="1:26" ht="12.75">
      <c r="A62" s="270"/>
      <c r="B62" s="287"/>
      <c r="C62" s="287"/>
      <c r="D62" s="287"/>
      <c r="E62" s="315"/>
      <c r="F62" s="270" t="s">
        <v>47</v>
      </c>
      <c r="G62" s="270"/>
      <c r="H62" s="304" t="s">
        <v>635</v>
      </c>
      <c r="I62" s="298" t="s">
        <v>43</v>
      </c>
      <c r="J62" s="299"/>
      <c r="K62" s="300"/>
      <c r="L62" s="301">
        <f>SUM(J62:K62)</f>
        <v>0</v>
      </c>
      <c r="M62" s="866"/>
      <c r="N62" s="300">
        <v>10</v>
      </c>
      <c r="O62" s="300"/>
      <c r="P62" s="300">
        <v>16</v>
      </c>
      <c r="Q62" s="300"/>
      <c r="R62" s="300"/>
      <c r="S62" s="300"/>
      <c r="T62" s="300"/>
      <c r="U62" s="300"/>
      <c r="V62" s="300">
        <v>5</v>
      </c>
      <c r="W62" s="300"/>
      <c r="X62" s="300"/>
      <c r="Y62" s="300"/>
      <c r="Z62" s="859"/>
    </row>
    <row r="63" spans="1:26" ht="12.75">
      <c r="A63" s="270"/>
      <c r="B63" s="287"/>
      <c r="C63" s="287"/>
      <c r="D63" s="287"/>
      <c r="E63" s="315" t="s">
        <v>136</v>
      </c>
      <c r="F63" s="270"/>
      <c r="G63" s="270"/>
      <c r="H63" s="297" t="s">
        <v>587</v>
      </c>
      <c r="I63" s="298" t="s">
        <v>52</v>
      </c>
      <c r="J63" s="319">
        <v>8</v>
      </c>
      <c r="K63" s="320">
        <v>2</v>
      </c>
      <c r="L63" s="298">
        <f t="shared" si="3"/>
        <v>10</v>
      </c>
      <c r="M63" s="321">
        <v>1</v>
      </c>
      <c r="N63" s="320">
        <v>6</v>
      </c>
      <c r="O63" s="320"/>
      <c r="P63" s="320">
        <v>12</v>
      </c>
      <c r="Q63" s="320"/>
      <c r="R63" s="320"/>
      <c r="S63" s="320"/>
      <c r="T63" s="320"/>
      <c r="U63" s="300">
        <v>2</v>
      </c>
      <c r="V63" s="320"/>
      <c r="W63" s="320"/>
      <c r="X63" s="320"/>
      <c r="Y63" s="320"/>
      <c r="Z63" s="303">
        <f aca="true" t="shared" si="9" ref="Z63:Z70">SUM(M63:Y63)</f>
        <v>21</v>
      </c>
    </row>
    <row r="64" spans="1:26" ht="12.75">
      <c r="A64" s="270"/>
      <c r="B64" s="287"/>
      <c r="C64" s="271"/>
      <c r="D64" s="307" t="s">
        <v>53</v>
      </c>
      <c r="E64" s="308"/>
      <c r="F64" s="308"/>
      <c r="G64" s="308"/>
      <c r="H64" s="309"/>
      <c r="I64" s="310"/>
      <c r="J64" s="311"/>
      <c r="K64" s="312"/>
      <c r="L64" s="310">
        <f t="shared" si="3"/>
        <v>0</v>
      </c>
      <c r="M64" s="313"/>
      <c r="N64" s="312"/>
      <c r="O64" s="312"/>
      <c r="P64" s="312"/>
      <c r="Q64" s="312"/>
      <c r="R64" s="312"/>
      <c r="S64" s="312"/>
      <c r="T64" s="312"/>
      <c r="U64" s="312"/>
      <c r="V64" s="312"/>
      <c r="W64" s="312"/>
      <c r="X64" s="312"/>
      <c r="Y64" s="312"/>
      <c r="Z64" s="314"/>
    </row>
    <row r="65" spans="1:26" ht="12.75">
      <c r="A65" s="270"/>
      <c r="B65" s="287"/>
      <c r="C65" s="287"/>
      <c r="D65" s="287"/>
      <c r="E65" s="315" t="s">
        <v>54</v>
      </c>
      <c r="F65" s="287"/>
      <c r="G65" s="287"/>
      <c r="H65" s="297" t="s">
        <v>587</v>
      </c>
      <c r="I65" s="305" t="s">
        <v>70</v>
      </c>
      <c r="J65" s="299">
        <v>10</v>
      </c>
      <c r="K65" s="856">
        <v>4</v>
      </c>
      <c r="L65" s="301">
        <f t="shared" si="3"/>
        <v>14</v>
      </c>
      <c r="M65" s="302">
        <v>1</v>
      </c>
      <c r="N65" s="300">
        <v>7</v>
      </c>
      <c r="O65" s="300"/>
      <c r="P65" s="300">
        <v>13</v>
      </c>
      <c r="Q65" s="300">
        <v>3</v>
      </c>
      <c r="R65" s="300"/>
      <c r="S65" s="300"/>
      <c r="T65" s="300"/>
      <c r="U65" s="300">
        <v>2</v>
      </c>
      <c r="V65" s="300">
        <v>1</v>
      </c>
      <c r="W65" s="300"/>
      <c r="X65" s="300"/>
      <c r="Y65" s="300"/>
      <c r="Z65" s="303">
        <f t="shared" si="9"/>
        <v>27</v>
      </c>
    </row>
    <row r="66" spans="1:27" s="255" customFormat="1" ht="12.75">
      <c r="A66" s="271"/>
      <c r="B66" s="271"/>
      <c r="C66" s="287"/>
      <c r="D66" s="287"/>
      <c r="E66" s="315" t="s">
        <v>137</v>
      </c>
      <c r="F66" s="287"/>
      <c r="G66" s="287"/>
      <c r="H66" s="297" t="s">
        <v>587</v>
      </c>
      <c r="I66" s="305" t="s">
        <v>70</v>
      </c>
      <c r="J66" s="299">
        <v>2</v>
      </c>
      <c r="K66" s="857"/>
      <c r="L66" s="301">
        <f t="shared" si="3"/>
        <v>2</v>
      </c>
      <c r="M66" s="302">
        <v>1</v>
      </c>
      <c r="N66" s="300">
        <v>4</v>
      </c>
      <c r="O66" s="300"/>
      <c r="P66" s="300">
        <v>7</v>
      </c>
      <c r="Q66" s="300"/>
      <c r="R66" s="300"/>
      <c r="S66" s="300"/>
      <c r="T66" s="300"/>
      <c r="U66" s="300"/>
      <c r="V66" s="300"/>
      <c r="W66" s="300">
        <v>1</v>
      </c>
      <c r="X66" s="300"/>
      <c r="Y66" s="300"/>
      <c r="Z66" s="303">
        <f t="shared" si="9"/>
        <v>13</v>
      </c>
      <c r="AA66" s="306"/>
    </row>
    <row r="67" spans="1:26" ht="12.75">
      <c r="A67" s="270"/>
      <c r="B67" s="287"/>
      <c r="C67" s="287"/>
      <c r="D67" s="287"/>
      <c r="E67" s="315" t="s">
        <v>55</v>
      </c>
      <c r="F67" s="287"/>
      <c r="G67" s="287"/>
      <c r="H67" s="297" t="s">
        <v>587</v>
      </c>
      <c r="I67" s="305" t="s">
        <v>70</v>
      </c>
      <c r="J67" s="299">
        <v>10</v>
      </c>
      <c r="K67" s="300">
        <v>2</v>
      </c>
      <c r="L67" s="301">
        <f t="shared" si="3"/>
        <v>12</v>
      </c>
      <c r="M67" s="302">
        <v>1</v>
      </c>
      <c r="N67" s="300">
        <v>5</v>
      </c>
      <c r="O67" s="300"/>
      <c r="P67" s="300">
        <v>13</v>
      </c>
      <c r="Q67" s="300">
        <v>3</v>
      </c>
      <c r="R67" s="300">
        <v>1</v>
      </c>
      <c r="S67" s="300"/>
      <c r="T67" s="300"/>
      <c r="U67" s="300">
        <v>2</v>
      </c>
      <c r="V67" s="300">
        <v>1</v>
      </c>
      <c r="W67" s="300"/>
      <c r="X67" s="300"/>
      <c r="Y67" s="300"/>
      <c r="Z67" s="303">
        <f t="shared" si="9"/>
        <v>26</v>
      </c>
    </row>
    <row r="68" spans="1:26" ht="12.75">
      <c r="A68" s="270"/>
      <c r="B68" s="287"/>
      <c r="C68" s="287"/>
      <c r="D68" s="287"/>
      <c r="E68" s="315" t="s">
        <v>56</v>
      </c>
      <c r="F68" s="287"/>
      <c r="G68" s="287"/>
      <c r="H68" s="297" t="s">
        <v>587</v>
      </c>
      <c r="I68" s="298" t="s">
        <v>52</v>
      </c>
      <c r="J68" s="316">
        <v>13</v>
      </c>
      <c r="K68" s="300">
        <v>2</v>
      </c>
      <c r="L68" s="301">
        <f t="shared" si="3"/>
        <v>15</v>
      </c>
      <c r="M68" s="302">
        <v>1</v>
      </c>
      <c r="N68" s="300">
        <v>8</v>
      </c>
      <c r="O68" s="300"/>
      <c r="P68" s="300">
        <v>8</v>
      </c>
      <c r="Q68" s="300">
        <v>3</v>
      </c>
      <c r="R68" s="300"/>
      <c r="S68" s="300">
        <v>11</v>
      </c>
      <c r="T68" s="300"/>
      <c r="U68" s="300">
        <v>1</v>
      </c>
      <c r="V68" s="300">
        <v>1</v>
      </c>
      <c r="W68" s="300"/>
      <c r="X68" s="300"/>
      <c r="Y68" s="300"/>
      <c r="Z68" s="303">
        <f t="shared" si="9"/>
        <v>33</v>
      </c>
    </row>
    <row r="69" spans="1:26" ht="12.75">
      <c r="A69" s="270"/>
      <c r="B69" s="287"/>
      <c r="C69" s="271"/>
      <c r="D69" s="307" t="s">
        <v>57</v>
      </c>
      <c r="E69" s="308"/>
      <c r="F69" s="308"/>
      <c r="G69" s="308"/>
      <c r="H69" s="309"/>
      <c r="I69" s="310"/>
      <c r="J69" s="311"/>
      <c r="K69" s="312"/>
      <c r="L69" s="310">
        <f t="shared" si="3"/>
        <v>0</v>
      </c>
      <c r="M69" s="313"/>
      <c r="N69" s="312"/>
      <c r="O69" s="312"/>
      <c r="P69" s="312"/>
      <c r="Q69" s="312"/>
      <c r="R69" s="312"/>
      <c r="S69" s="312"/>
      <c r="T69" s="312"/>
      <c r="U69" s="312"/>
      <c r="V69" s="312"/>
      <c r="W69" s="312"/>
      <c r="X69" s="312"/>
      <c r="Y69" s="312"/>
      <c r="Z69" s="314"/>
    </row>
    <row r="70" spans="1:26" ht="27.75" customHeight="1">
      <c r="A70" s="270"/>
      <c r="B70" s="287"/>
      <c r="C70" s="287"/>
      <c r="D70" s="287"/>
      <c r="E70" s="315"/>
      <c r="F70" s="328"/>
      <c r="G70" s="568" t="s">
        <v>650</v>
      </c>
      <c r="H70" s="297" t="s">
        <v>587</v>
      </c>
      <c r="I70" s="301" t="s">
        <v>58</v>
      </c>
      <c r="J70" s="319"/>
      <c r="K70" s="320"/>
      <c r="L70" s="298">
        <f t="shared" si="3"/>
        <v>0</v>
      </c>
      <c r="M70" s="321">
        <v>1</v>
      </c>
      <c r="N70" s="320"/>
      <c r="O70" s="320">
        <v>3</v>
      </c>
      <c r="P70" s="320"/>
      <c r="Q70" s="320"/>
      <c r="R70" s="320"/>
      <c r="S70" s="320"/>
      <c r="T70" s="320"/>
      <c r="U70" s="300"/>
      <c r="V70" s="320"/>
      <c r="W70" s="320">
        <v>4</v>
      </c>
      <c r="X70" s="320"/>
      <c r="Y70" s="320"/>
      <c r="Z70" s="303">
        <f t="shared" si="9"/>
        <v>8</v>
      </c>
    </row>
    <row r="71" spans="1:26" ht="12.75">
      <c r="A71" s="270"/>
      <c r="B71" s="287"/>
      <c r="C71" s="287"/>
      <c r="D71" s="287"/>
      <c r="E71" s="315" t="s">
        <v>138</v>
      </c>
      <c r="F71" s="287"/>
      <c r="G71" s="287"/>
      <c r="H71" s="297" t="s">
        <v>587</v>
      </c>
      <c r="I71" s="301" t="s">
        <v>60</v>
      </c>
      <c r="J71" s="299">
        <v>6</v>
      </c>
      <c r="K71" s="300"/>
      <c r="L71" s="301">
        <f t="shared" si="3"/>
        <v>6</v>
      </c>
      <c r="M71" s="864">
        <v>1</v>
      </c>
      <c r="N71" s="300">
        <v>12</v>
      </c>
      <c r="O71" s="300"/>
      <c r="P71" s="300">
        <v>16</v>
      </c>
      <c r="Q71" s="320"/>
      <c r="R71" s="320"/>
      <c r="S71" s="320"/>
      <c r="T71" s="320"/>
      <c r="U71" s="300">
        <v>1</v>
      </c>
      <c r="V71" s="320"/>
      <c r="W71" s="320"/>
      <c r="X71" s="320"/>
      <c r="Y71" s="320"/>
      <c r="Z71" s="858">
        <f>SUM(M71:Y72)</f>
        <v>34</v>
      </c>
    </row>
    <row r="72" spans="1:26" ht="12.75">
      <c r="A72" s="270"/>
      <c r="B72" s="287"/>
      <c r="C72" s="287"/>
      <c r="D72" s="287"/>
      <c r="E72" s="315"/>
      <c r="F72" s="287" t="s">
        <v>139</v>
      </c>
      <c r="G72" s="287"/>
      <c r="H72" s="304" t="s">
        <v>635</v>
      </c>
      <c r="I72" s="301" t="s">
        <v>60</v>
      </c>
      <c r="J72" s="299"/>
      <c r="K72" s="300"/>
      <c r="L72" s="301">
        <f t="shared" si="3"/>
        <v>0</v>
      </c>
      <c r="M72" s="866"/>
      <c r="N72" s="300">
        <v>2</v>
      </c>
      <c r="O72" s="300"/>
      <c r="P72" s="300">
        <v>2</v>
      </c>
      <c r="Q72" s="320"/>
      <c r="R72" s="320"/>
      <c r="S72" s="320"/>
      <c r="T72" s="320"/>
      <c r="U72" s="300"/>
      <c r="V72" s="320"/>
      <c r="W72" s="320"/>
      <c r="X72" s="320"/>
      <c r="Y72" s="320"/>
      <c r="Z72" s="859"/>
    </row>
    <row r="73" spans="1:26" ht="12.75">
      <c r="A73" s="270"/>
      <c r="B73" s="287"/>
      <c r="C73" s="287"/>
      <c r="D73" s="287"/>
      <c r="E73" s="315" t="s">
        <v>61</v>
      </c>
      <c r="F73" s="287"/>
      <c r="G73" s="287"/>
      <c r="H73" s="297" t="s">
        <v>587</v>
      </c>
      <c r="I73" s="301" t="s">
        <v>1130</v>
      </c>
      <c r="J73" s="299"/>
      <c r="K73" s="300"/>
      <c r="L73" s="301">
        <f t="shared" si="3"/>
        <v>0</v>
      </c>
      <c r="M73" s="302">
        <v>1</v>
      </c>
      <c r="N73" s="300">
        <v>3</v>
      </c>
      <c r="O73" s="300">
        <v>3</v>
      </c>
      <c r="P73" s="300">
        <v>2</v>
      </c>
      <c r="Q73" s="300"/>
      <c r="R73" s="300"/>
      <c r="S73" s="300"/>
      <c r="T73" s="300">
        <v>9</v>
      </c>
      <c r="U73" s="300"/>
      <c r="V73" s="300"/>
      <c r="W73" s="300"/>
      <c r="X73" s="300"/>
      <c r="Y73" s="300"/>
      <c r="Z73" s="303">
        <f aca="true" t="shared" si="10" ref="Z73:Z82">SUM(M73:Y73)</f>
        <v>18</v>
      </c>
    </row>
    <row r="74" spans="1:26" ht="12.75">
      <c r="A74" s="270"/>
      <c r="B74" s="270"/>
      <c r="C74" s="287"/>
      <c r="D74" s="287"/>
      <c r="E74" s="315" t="s">
        <v>1131</v>
      </c>
      <c r="F74" s="287"/>
      <c r="G74" s="287"/>
      <c r="H74" s="297" t="s">
        <v>587</v>
      </c>
      <c r="I74" s="301" t="s">
        <v>1132</v>
      </c>
      <c r="J74" s="299"/>
      <c r="K74" s="300"/>
      <c r="L74" s="301">
        <f t="shared" si="3"/>
        <v>0</v>
      </c>
      <c r="M74" s="302">
        <v>1</v>
      </c>
      <c r="N74" s="300">
        <v>7</v>
      </c>
      <c r="O74" s="300"/>
      <c r="P74" s="300">
        <v>2</v>
      </c>
      <c r="Q74" s="300"/>
      <c r="R74" s="300"/>
      <c r="S74" s="300"/>
      <c r="T74" s="300">
        <v>10</v>
      </c>
      <c r="U74" s="300"/>
      <c r="V74" s="300"/>
      <c r="W74" s="300"/>
      <c r="X74" s="300"/>
      <c r="Y74" s="300"/>
      <c r="Z74" s="303">
        <f t="shared" si="10"/>
        <v>20</v>
      </c>
    </row>
    <row r="75" spans="1:26" ht="12.75">
      <c r="A75" s="270"/>
      <c r="B75" s="287"/>
      <c r="C75" s="271"/>
      <c r="D75" s="307" t="s">
        <v>1133</v>
      </c>
      <c r="E75" s="308"/>
      <c r="F75" s="308"/>
      <c r="G75" s="308"/>
      <c r="H75" s="309"/>
      <c r="I75" s="310"/>
      <c r="J75" s="311"/>
      <c r="K75" s="312"/>
      <c r="L75" s="310">
        <f t="shared" si="3"/>
        <v>0</v>
      </c>
      <c r="M75" s="313"/>
      <c r="N75" s="312"/>
      <c r="O75" s="312"/>
      <c r="P75" s="312"/>
      <c r="Q75" s="312"/>
      <c r="R75" s="312"/>
      <c r="S75" s="312"/>
      <c r="T75" s="312"/>
      <c r="U75" s="312"/>
      <c r="V75" s="312"/>
      <c r="W75" s="312"/>
      <c r="X75" s="312"/>
      <c r="Y75" s="312"/>
      <c r="Z75" s="314"/>
    </row>
    <row r="76" spans="1:26" ht="12.75">
      <c r="A76" s="270"/>
      <c r="B76" s="287"/>
      <c r="C76" s="287"/>
      <c r="D76" s="287"/>
      <c r="E76" s="315"/>
      <c r="F76" s="287" t="s">
        <v>170</v>
      </c>
      <c r="G76" s="287"/>
      <c r="H76" s="304" t="s">
        <v>635</v>
      </c>
      <c r="I76" s="301" t="s">
        <v>1134</v>
      </c>
      <c r="J76" s="299">
        <v>15</v>
      </c>
      <c r="K76" s="300"/>
      <c r="L76" s="301">
        <f t="shared" si="3"/>
        <v>15</v>
      </c>
      <c r="M76" s="302"/>
      <c r="N76" s="300">
        <v>4</v>
      </c>
      <c r="O76" s="300"/>
      <c r="P76" s="300">
        <v>18</v>
      </c>
      <c r="Q76" s="300"/>
      <c r="R76" s="300"/>
      <c r="S76" s="300"/>
      <c r="T76" s="300"/>
      <c r="U76" s="300">
        <v>3</v>
      </c>
      <c r="V76" s="300"/>
      <c r="W76" s="300"/>
      <c r="X76" s="300"/>
      <c r="Y76" s="300"/>
      <c r="Z76" s="303">
        <f t="shared" si="10"/>
        <v>25</v>
      </c>
    </row>
    <row r="77" spans="1:26" ht="12.75">
      <c r="A77" s="270"/>
      <c r="B77" s="287"/>
      <c r="C77" s="287"/>
      <c r="D77" s="288" t="s">
        <v>140</v>
      </c>
      <c r="E77" s="288"/>
      <c r="F77" s="289"/>
      <c r="G77" s="289"/>
      <c r="H77" s="290"/>
      <c r="I77" s="291"/>
      <c r="J77" s="292">
        <f>SUM(J79:J94)</f>
        <v>64</v>
      </c>
      <c r="K77" s="293">
        <f>SUM(K79:K94)</f>
        <v>7</v>
      </c>
      <c r="L77" s="294">
        <f>SUM(L79:L94)</f>
        <v>71</v>
      </c>
      <c r="M77" s="295">
        <f aca="true" t="shared" si="11" ref="M77:X77">SUM(M78:M94)</f>
        <v>1</v>
      </c>
      <c r="N77" s="293">
        <f t="shared" si="11"/>
        <v>43</v>
      </c>
      <c r="O77" s="293">
        <f t="shared" si="11"/>
        <v>3</v>
      </c>
      <c r="P77" s="293">
        <f t="shared" si="11"/>
        <v>64</v>
      </c>
      <c r="Q77" s="293">
        <f>SUM(Q78:Q94)</f>
        <v>6</v>
      </c>
      <c r="R77" s="293">
        <f t="shared" si="11"/>
        <v>0</v>
      </c>
      <c r="S77" s="293">
        <f t="shared" si="11"/>
        <v>9</v>
      </c>
      <c r="T77" s="293">
        <f t="shared" si="11"/>
        <v>18</v>
      </c>
      <c r="U77" s="293">
        <f t="shared" si="11"/>
        <v>12</v>
      </c>
      <c r="V77" s="293">
        <f t="shared" si="11"/>
        <v>13</v>
      </c>
      <c r="W77" s="293">
        <f t="shared" si="11"/>
        <v>1</v>
      </c>
      <c r="X77" s="293">
        <f t="shared" si="11"/>
        <v>12</v>
      </c>
      <c r="Y77" s="293">
        <f>SUM(Y78:Y94)</f>
        <v>16</v>
      </c>
      <c r="Z77" s="293">
        <f>SUM(M77:Y77)</f>
        <v>198</v>
      </c>
    </row>
    <row r="78" spans="1:26" ht="12.75">
      <c r="A78" s="270"/>
      <c r="B78" s="270"/>
      <c r="C78" s="270"/>
      <c r="D78" s="270"/>
      <c r="E78" s="271"/>
      <c r="F78" s="323"/>
      <c r="G78" s="323" t="s">
        <v>123</v>
      </c>
      <c r="H78" s="329"/>
      <c r="I78" s="324"/>
      <c r="J78" s="319"/>
      <c r="K78" s="320"/>
      <c r="L78" s="298">
        <f t="shared" si="3"/>
        <v>0</v>
      </c>
      <c r="M78" s="321"/>
      <c r="N78" s="320"/>
      <c r="O78" s="320"/>
      <c r="P78" s="320"/>
      <c r="Q78" s="320"/>
      <c r="R78" s="320"/>
      <c r="S78" s="320"/>
      <c r="T78" s="320"/>
      <c r="U78" s="320"/>
      <c r="V78" s="320"/>
      <c r="W78" s="320"/>
      <c r="X78" s="320">
        <v>12</v>
      </c>
      <c r="Y78" s="320"/>
      <c r="Z78" s="303">
        <f t="shared" si="10"/>
        <v>12</v>
      </c>
    </row>
    <row r="79" spans="1:28" s="326" customFormat="1" ht="12.75">
      <c r="A79" s="323"/>
      <c r="B79" s="323"/>
      <c r="C79" s="323"/>
      <c r="D79" s="323"/>
      <c r="E79" s="287" t="s">
        <v>125</v>
      </c>
      <c r="F79" s="287"/>
      <c r="G79" s="323"/>
      <c r="H79" s="304" t="s">
        <v>635</v>
      </c>
      <c r="I79" s="298" t="s">
        <v>38</v>
      </c>
      <c r="J79" s="299"/>
      <c r="K79" s="300"/>
      <c r="L79" s="301">
        <f aca="true" t="shared" si="12" ref="L79:L131">SUM(J79:K79)</f>
        <v>0</v>
      </c>
      <c r="M79" s="302"/>
      <c r="N79" s="300">
        <v>1</v>
      </c>
      <c r="O79" s="300"/>
      <c r="P79" s="300">
        <v>2</v>
      </c>
      <c r="Q79" s="300"/>
      <c r="R79" s="300"/>
      <c r="S79" s="300"/>
      <c r="T79" s="300"/>
      <c r="U79" s="300"/>
      <c r="V79" s="300">
        <v>5</v>
      </c>
      <c r="W79" s="300"/>
      <c r="X79" s="300"/>
      <c r="Y79" s="300">
        <v>16</v>
      </c>
      <c r="Z79" s="303">
        <f t="shared" si="10"/>
        <v>24</v>
      </c>
      <c r="AA79" s="325"/>
      <c r="AB79" s="256"/>
    </row>
    <row r="80" spans="1:26" ht="12.75">
      <c r="A80" s="270"/>
      <c r="B80" s="287"/>
      <c r="C80" s="271"/>
      <c r="D80" s="307" t="s">
        <v>41</v>
      </c>
      <c r="E80" s="308"/>
      <c r="F80" s="308"/>
      <c r="G80" s="308"/>
      <c r="H80" s="309"/>
      <c r="I80" s="310"/>
      <c r="J80" s="311"/>
      <c r="K80" s="312">
        <v>2</v>
      </c>
      <c r="L80" s="310">
        <f t="shared" si="12"/>
        <v>2</v>
      </c>
      <c r="M80" s="313"/>
      <c r="N80" s="312"/>
      <c r="O80" s="312"/>
      <c r="P80" s="312"/>
      <c r="Q80" s="312"/>
      <c r="R80" s="312"/>
      <c r="S80" s="312"/>
      <c r="T80" s="312"/>
      <c r="U80" s="312"/>
      <c r="V80" s="312"/>
      <c r="W80" s="312"/>
      <c r="X80" s="312"/>
      <c r="Y80" s="312"/>
      <c r="Z80" s="314"/>
    </row>
    <row r="81" spans="1:26" ht="12.75">
      <c r="A81" s="270"/>
      <c r="B81" s="287"/>
      <c r="C81" s="287"/>
      <c r="D81" s="287"/>
      <c r="E81" s="315"/>
      <c r="F81" s="287" t="s">
        <v>143</v>
      </c>
      <c r="G81" s="287"/>
      <c r="H81" s="304" t="s">
        <v>635</v>
      </c>
      <c r="I81" s="298" t="s">
        <v>529</v>
      </c>
      <c r="J81" s="299">
        <v>16</v>
      </c>
      <c r="K81" s="300"/>
      <c r="L81" s="301">
        <f>SUM(J81:K81)</f>
        <v>16</v>
      </c>
      <c r="M81" s="437"/>
      <c r="N81" s="300">
        <v>2</v>
      </c>
      <c r="O81" s="300"/>
      <c r="P81" s="300">
        <v>7</v>
      </c>
      <c r="Q81" s="300"/>
      <c r="R81" s="300"/>
      <c r="S81" s="300"/>
      <c r="T81" s="300">
        <v>7</v>
      </c>
      <c r="U81" s="300">
        <v>3</v>
      </c>
      <c r="V81" s="300"/>
      <c r="W81" s="300">
        <v>1</v>
      </c>
      <c r="X81" s="300"/>
      <c r="Y81" s="300"/>
      <c r="Z81" s="303">
        <f t="shared" si="10"/>
        <v>20</v>
      </c>
    </row>
    <row r="82" spans="1:28" s="255" customFormat="1" ht="12.75">
      <c r="A82" s="271"/>
      <c r="B82" s="271"/>
      <c r="C82" s="287"/>
      <c r="D82" s="287"/>
      <c r="E82" s="315"/>
      <c r="F82" s="287" t="s">
        <v>141</v>
      </c>
      <c r="G82" s="271"/>
      <c r="H82" s="304" t="s">
        <v>635</v>
      </c>
      <c r="I82" s="298" t="s">
        <v>52</v>
      </c>
      <c r="J82" s="319">
        <v>2</v>
      </c>
      <c r="K82" s="880">
        <v>3</v>
      </c>
      <c r="L82" s="876">
        <f>SUM(J82:K83)</f>
        <v>23</v>
      </c>
      <c r="M82" s="321"/>
      <c r="N82" s="320">
        <v>3</v>
      </c>
      <c r="O82" s="320"/>
      <c r="P82" s="320">
        <v>5</v>
      </c>
      <c r="Q82" s="320"/>
      <c r="R82" s="320"/>
      <c r="S82" s="320"/>
      <c r="T82" s="320"/>
      <c r="U82" s="300">
        <v>1</v>
      </c>
      <c r="V82" s="320"/>
      <c r="W82" s="320"/>
      <c r="X82" s="320"/>
      <c r="Y82" s="320"/>
      <c r="Z82" s="303">
        <f t="shared" si="10"/>
        <v>9</v>
      </c>
      <c r="AA82" s="306"/>
      <c r="AB82" s="256"/>
    </row>
    <row r="83" spans="1:27" ht="12.75">
      <c r="A83" s="270"/>
      <c r="B83" s="287"/>
      <c r="C83" s="287"/>
      <c r="D83" s="287"/>
      <c r="E83" s="315" t="s">
        <v>42</v>
      </c>
      <c r="F83" s="287"/>
      <c r="G83" s="287"/>
      <c r="H83" s="297" t="s">
        <v>587</v>
      </c>
      <c r="I83" s="298" t="s">
        <v>43</v>
      </c>
      <c r="J83" s="299">
        <v>18</v>
      </c>
      <c r="K83" s="881"/>
      <c r="L83" s="877"/>
      <c r="M83" s="864">
        <v>1</v>
      </c>
      <c r="N83" s="300">
        <v>6</v>
      </c>
      <c r="O83" s="300"/>
      <c r="P83" s="300">
        <v>14</v>
      </c>
      <c r="Q83" s="300"/>
      <c r="R83" s="300"/>
      <c r="S83" s="300"/>
      <c r="T83" s="300"/>
      <c r="U83" s="300">
        <v>3</v>
      </c>
      <c r="V83" s="300">
        <v>1</v>
      </c>
      <c r="W83" s="300"/>
      <c r="X83" s="300"/>
      <c r="Y83" s="300"/>
      <c r="Z83" s="858">
        <f>SUM(M83:Y85)</f>
        <v>63</v>
      </c>
      <c r="AA83" s="259" t="s">
        <v>516</v>
      </c>
    </row>
    <row r="84" spans="1:26" ht="12.75">
      <c r="A84" s="270"/>
      <c r="B84" s="287"/>
      <c r="C84" s="287"/>
      <c r="D84" s="287"/>
      <c r="E84" s="315"/>
      <c r="F84" s="287" t="s">
        <v>142</v>
      </c>
      <c r="G84" s="287"/>
      <c r="H84" s="304" t="s">
        <v>635</v>
      </c>
      <c r="I84" s="305" t="s">
        <v>70</v>
      </c>
      <c r="J84" s="299">
        <v>16</v>
      </c>
      <c r="K84" s="300"/>
      <c r="L84" s="301">
        <f t="shared" si="12"/>
        <v>16</v>
      </c>
      <c r="M84" s="865"/>
      <c r="N84" s="300">
        <v>2</v>
      </c>
      <c r="O84" s="300"/>
      <c r="P84" s="300">
        <v>9</v>
      </c>
      <c r="Q84" s="300"/>
      <c r="R84" s="300"/>
      <c r="S84" s="300"/>
      <c r="T84" s="300"/>
      <c r="U84" s="300">
        <v>3</v>
      </c>
      <c r="V84" s="300">
        <v>1</v>
      </c>
      <c r="W84" s="300"/>
      <c r="X84" s="300"/>
      <c r="Y84" s="300"/>
      <c r="Z84" s="860"/>
    </row>
    <row r="85" spans="1:26" ht="12.75">
      <c r="A85" s="270"/>
      <c r="B85" s="287"/>
      <c r="C85" s="287"/>
      <c r="D85" s="287"/>
      <c r="E85" s="315"/>
      <c r="F85" s="287" t="s">
        <v>144</v>
      </c>
      <c r="G85" s="287"/>
      <c r="H85" s="304" t="s">
        <v>635</v>
      </c>
      <c r="I85" s="298" t="s">
        <v>43</v>
      </c>
      <c r="J85" s="299"/>
      <c r="K85" s="300"/>
      <c r="L85" s="301">
        <f t="shared" si="12"/>
        <v>0</v>
      </c>
      <c r="M85" s="866"/>
      <c r="N85" s="300">
        <v>8</v>
      </c>
      <c r="O85" s="300"/>
      <c r="P85" s="300">
        <v>10</v>
      </c>
      <c r="Q85" s="300"/>
      <c r="R85" s="300"/>
      <c r="S85" s="300"/>
      <c r="T85" s="300"/>
      <c r="U85" s="300"/>
      <c r="V85" s="300">
        <v>5</v>
      </c>
      <c r="W85" s="300"/>
      <c r="X85" s="300"/>
      <c r="Y85" s="300"/>
      <c r="Z85" s="859"/>
    </row>
    <row r="86" spans="1:26" ht="12.75">
      <c r="A86" s="270"/>
      <c r="B86" s="287"/>
      <c r="C86" s="271"/>
      <c r="D86" s="307" t="s">
        <v>53</v>
      </c>
      <c r="E86" s="308"/>
      <c r="F86" s="308"/>
      <c r="G86" s="308"/>
      <c r="H86" s="309"/>
      <c r="I86" s="310"/>
      <c r="J86" s="311"/>
      <c r="K86" s="312">
        <v>2</v>
      </c>
      <c r="L86" s="310">
        <f t="shared" si="12"/>
        <v>2</v>
      </c>
      <c r="M86" s="313"/>
      <c r="N86" s="312"/>
      <c r="O86" s="312"/>
      <c r="P86" s="312"/>
      <c r="Q86" s="312"/>
      <c r="R86" s="312"/>
      <c r="S86" s="312"/>
      <c r="T86" s="312"/>
      <c r="U86" s="312"/>
      <c r="V86" s="312"/>
      <c r="W86" s="312"/>
      <c r="X86" s="312"/>
      <c r="Y86" s="312"/>
      <c r="Z86" s="314"/>
    </row>
    <row r="87" spans="1:26" ht="12.75">
      <c r="A87" s="270"/>
      <c r="B87" s="287"/>
      <c r="C87" s="287"/>
      <c r="D87" s="287"/>
      <c r="E87" s="315"/>
      <c r="F87" s="287" t="s">
        <v>145</v>
      </c>
      <c r="G87" s="287"/>
      <c r="H87" s="304" t="s">
        <v>635</v>
      </c>
      <c r="I87" s="305" t="s">
        <v>70</v>
      </c>
      <c r="J87" s="299">
        <v>6</v>
      </c>
      <c r="K87" s="300"/>
      <c r="L87" s="301">
        <f t="shared" si="12"/>
        <v>6</v>
      </c>
      <c r="M87" s="302"/>
      <c r="N87" s="300">
        <v>5</v>
      </c>
      <c r="O87" s="300"/>
      <c r="P87" s="300">
        <v>9</v>
      </c>
      <c r="Q87" s="300">
        <v>3</v>
      </c>
      <c r="R87" s="300"/>
      <c r="S87" s="300"/>
      <c r="T87" s="300"/>
      <c r="U87" s="300">
        <v>2</v>
      </c>
      <c r="V87" s="300">
        <v>1</v>
      </c>
      <c r="W87" s="300"/>
      <c r="X87" s="300"/>
      <c r="Y87" s="300"/>
      <c r="Z87" s="303">
        <f>SUM(M87:Y87)</f>
        <v>20</v>
      </c>
    </row>
    <row r="88" spans="1:26" ht="12.75">
      <c r="A88" s="270"/>
      <c r="B88" s="287"/>
      <c r="C88" s="287"/>
      <c r="D88" s="287"/>
      <c r="E88" s="315"/>
      <c r="F88" s="287" t="s">
        <v>146</v>
      </c>
      <c r="G88" s="287"/>
      <c r="H88" s="304" t="s">
        <v>635</v>
      </c>
      <c r="I88" s="298" t="s">
        <v>52</v>
      </c>
      <c r="J88" s="299">
        <v>6</v>
      </c>
      <c r="K88" s="300"/>
      <c r="L88" s="301">
        <f t="shared" si="12"/>
        <v>6</v>
      </c>
      <c r="M88" s="302"/>
      <c r="N88" s="300">
        <v>5</v>
      </c>
      <c r="O88" s="300"/>
      <c r="P88" s="300">
        <v>7</v>
      </c>
      <c r="Q88" s="300">
        <v>3</v>
      </c>
      <c r="R88" s="300"/>
      <c r="S88" s="300">
        <v>9</v>
      </c>
      <c r="T88" s="300"/>
      <c r="U88" s="300"/>
      <c r="V88" s="300"/>
      <c r="W88" s="300"/>
      <c r="X88" s="300"/>
      <c r="Y88" s="300"/>
      <c r="Z88" s="303">
        <f>SUM(M88:Y88)</f>
        <v>24</v>
      </c>
    </row>
    <row r="89" spans="1:26" ht="12.75">
      <c r="A89" s="270"/>
      <c r="B89" s="287"/>
      <c r="C89" s="287"/>
      <c r="D89" s="287"/>
      <c r="E89" s="315"/>
      <c r="F89" s="42" t="s">
        <v>1003</v>
      </c>
      <c r="G89" s="287"/>
      <c r="H89" s="331"/>
      <c r="I89" s="331"/>
      <c r="J89" s="332" t="s">
        <v>147</v>
      </c>
      <c r="K89" s="333" t="s">
        <v>148</v>
      </c>
      <c r="L89" s="334" t="s">
        <v>149</v>
      </c>
      <c r="M89" s="335"/>
      <c r="N89" s="330"/>
      <c r="O89" s="330"/>
      <c r="P89" s="330"/>
      <c r="Q89" s="330"/>
      <c r="R89" s="330"/>
      <c r="S89" s="330"/>
      <c r="T89" s="330"/>
      <c r="U89" s="330"/>
      <c r="V89" s="330"/>
      <c r="W89" s="330"/>
      <c r="X89" s="330"/>
      <c r="Y89" s="330"/>
      <c r="Z89" s="336"/>
    </row>
    <row r="90" spans="1:26" ht="12.75">
      <c r="A90" s="270"/>
      <c r="B90" s="287"/>
      <c r="C90" s="271"/>
      <c r="D90" s="307" t="s">
        <v>57</v>
      </c>
      <c r="E90" s="308"/>
      <c r="F90" s="308"/>
      <c r="G90" s="308"/>
      <c r="H90" s="309"/>
      <c r="I90" s="310"/>
      <c r="J90" s="311"/>
      <c r="K90" s="312"/>
      <c r="L90" s="310">
        <f t="shared" si="12"/>
        <v>0</v>
      </c>
      <c r="M90" s="313"/>
      <c r="N90" s="312"/>
      <c r="O90" s="312"/>
      <c r="P90" s="312"/>
      <c r="Q90" s="312"/>
      <c r="R90" s="312"/>
      <c r="S90" s="312"/>
      <c r="T90" s="312"/>
      <c r="U90" s="312"/>
      <c r="V90" s="312"/>
      <c r="W90" s="312"/>
      <c r="X90" s="312"/>
      <c r="Y90" s="312"/>
      <c r="Z90" s="314"/>
    </row>
    <row r="91" spans="1:26" ht="12.75">
      <c r="A91" s="270"/>
      <c r="B91" s="287"/>
      <c r="C91" s="287"/>
      <c r="D91" s="287"/>
      <c r="E91" s="315"/>
      <c r="F91" s="287"/>
      <c r="G91" s="322" t="s">
        <v>128</v>
      </c>
      <c r="H91" s="329"/>
      <c r="I91" s="301" t="s">
        <v>58</v>
      </c>
      <c r="J91" s="299"/>
      <c r="K91" s="300"/>
      <c r="L91" s="301">
        <f t="shared" si="12"/>
        <v>0</v>
      </c>
      <c r="M91" s="302"/>
      <c r="N91" s="300"/>
      <c r="O91" s="300">
        <v>1</v>
      </c>
      <c r="P91" s="300"/>
      <c r="Q91" s="300"/>
      <c r="R91" s="300"/>
      <c r="S91" s="300"/>
      <c r="T91" s="300"/>
      <c r="U91" s="300"/>
      <c r="V91" s="300"/>
      <c r="W91" s="300"/>
      <c r="X91" s="300"/>
      <c r="Y91" s="300"/>
      <c r="Z91" s="303">
        <f aca="true" t="shared" si="13" ref="Z91:Z98">SUM(M91:Y91)</f>
        <v>1</v>
      </c>
    </row>
    <row r="92" spans="1:26" ht="12.75">
      <c r="A92" s="270"/>
      <c r="B92" s="287"/>
      <c r="C92" s="287"/>
      <c r="D92" s="287"/>
      <c r="E92" s="287" t="s">
        <v>129</v>
      </c>
      <c r="F92" s="287"/>
      <c r="G92" s="287"/>
      <c r="H92" s="304" t="s">
        <v>635</v>
      </c>
      <c r="I92" s="301" t="s">
        <v>60</v>
      </c>
      <c r="J92" s="299"/>
      <c r="K92" s="300"/>
      <c r="L92" s="301">
        <f t="shared" si="12"/>
        <v>0</v>
      </c>
      <c r="M92" s="302"/>
      <c r="N92" s="300">
        <v>7</v>
      </c>
      <c r="O92" s="300"/>
      <c r="P92" s="300"/>
      <c r="Q92" s="300"/>
      <c r="R92" s="300"/>
      <c r="S92" s="300"/>
      <c r="T92" s="300"/>
      <c r="U92" s="300"/>
      <c r="V92" s="300"/>
      <c r="W92" s="300"/>
      <c r="X92" s="300"/>
      <c r="Y92" s="300"/>
      <c r="Z92" s="303">
        <f t="shared" si="13"/>
        <v>7</v>
      </c>
    </row>
    <row r="93" spans="1:26" ht="12.75">
      <c r="A93" s="270"/>
      <c r="B93" s="287"/>
      <c r="C93" s="287"/>
      <c r="D93" s="287"/>
      <c r="E93" s="270" t="s">
        <v>130</v>
      </c>
      <c r="F93" s="270"/>
      <c r="G93" s="270"/>
      <c r="H93" s="304" t="s">
        <v>635</v>
      </c>
      <c r="I93" s="301" t="s">
        <v>1130</v>
      </c>
      <c r="J93" s="299"/>
      <c r="K93" s="300"/>
      <c r="L93" s="301">
        <f t="shared" si="12"/>
        <v>0</v>
      </c>
      <c r="M93" s="302"/>
      <c r="N93" s="300">
        <v>1</v>
      </c>
      <c r="O93" s="300">
        <v>2</v>
      </c>
      <c r="P93" s="300"/>
      <c r="Q93" s="300"/>
      <c r="R93" s="300"/>
      <c r="S93" s="300"/>
      <c r="T93" s="300">
        <v>4</v>
      </c>
      <c r="U93" s="300"/>
      <c r="V93" s="300"/>
      <c r="W93" s="300"/>
      <c r="X93" s="300"/>
      <c r="Y93" s="300"/>
      <c r="Z93" s="303">
        <f t="shared" si="13"/>
        <v>7</v>
      </c>
    </row>
    <row r="94" spans="1:26" ht="12.75">
      <c r="A94" s="270"/>
      <c r="B94" s="270"/>
      <c r="C94" s="287"/>
      <c r="D94" s="287"/>
      <c r="E94" s="287" t="s">
        <v>150</v>
      </c>
      <c r="F94" s="287"/>
      <c r="G94" s="287"/>
      <c r="H94" s="304" t="s">
        <v>635</v>
      </c>
      <c r="I94" s="301" t="s">
        <v>1132</v>
      </c>
      <c r="J94" s="299"/>
      <c r="K94" s="300"/>
      <c r="L94" s="301">
        <f t="shared" si="12"/>
        <v>0</v>
      </c>
      <c r="M94" s="302"/>
      <c r="N94" s="300">
        <v>3</v>
      </c>
      <c r="O94" s="300"/>
      <c r="P94" s="300">
        <v>1</v>
      </c>
      <c r="Q94" s="300"/>
      <c r="R94" s="300"/>
      <c r="S94" s="300"/>
      <c r="T94" s="300">
        <v>7</v>
      </c>
      <c r="U94" s="300"/>
      <c r="V94" s="300"/>
      <c r="W94" s="300"/>
      <c r="X94" s="300"/>
      <c r="Y94" s="300"/>
      <c r="Z94" s="303">
        <f t="shared" si="13"/>
        <v>11</v>
      </c>
    </row>
    <row r="95" spans="1:26" ht="12.75">
      <c r="A95" s="270"/>
      <c r="B95" s="279" t="s">
        <v>151</v>
      </c>
      <c r="C95" s="280"/>
      <c r="D95" s="280"/>
      <c r="E95" s="279"/>
      <c r="F95" s="280"/>
      <c r="G95" s="280"/>
      <c r="H95" s="281"/>
      <c r="I95" s="282"/>
      <c r="J95" s="283">
        <f aca="true" t="shared" si="14" ref="J95:Z95">J96+J132</f>
        <v>189</v>
      </c>
      <c r="K95" s="284">
        <f t="shared" si="14"/>
        <v>20</v>
      </c>
      <c r="L95" s="285">
        <f t="shared" si="14"/>
        <v>209</v>
      </c>
      <c r="M95" s="286">
        <f t="shared" si="14"/>
        <v>15</v>
      </c>
      <c r="N95" s="284">
        <f t="shared" si="14"/>
        <v>165</v>
      </c>
      <c r="O95" s="284">
        <f t="shared" si="14"/>
        <v>17</v>
      </c>
      <c r="P95" s="284">
        <f t="shared" si="14"/>
        <v>228</v>
      </c>
      <c r="Q95" s="284">
        <f t="shared" si="14"/>
        <v>9</v>
      </c>
      <c r="R95" s="284">
        <f t="shared" si="14"/>
        <v>1</v>
      </c>
      <c r="S95" s="284">
        <f t="shared" si="14"/>
        <v>13</v>
      </c>
      <c r="T95" s="284">
        <f t="shared" si="14"/>
        <v>62</v>
      </c>
      <c r="U95" s="284">
        <f t="shared" si="14"/>
        <v>59</v>
      </c>
      <c r="V95" s="284">
        <f t="shared" si="14"/>
        <v>34</v>
      </c>
      <c r="W95" s="284">
        <f t="shared" si="14"/>
        <v>27</v>
      </c>
      <c r="X95" s="284">
        <f t="shared" si="14"/>
        <v>28</v>
      </c>
      <c r="Y95" s="284">
        <f t="shared" si="14"/>
        <v>28</v>
      </c>
      <c r="Z95" s="284">
        <f t="shared" si="14"/>
        <v>686</v>
      </c>
    </row>
    <row r="96" spans="1:26" ht="12.75">
      <c r="A96" s="270"/>
      <c r="B96" s="270"/>
      <c r="C96" s="288" t="s">
        <v>152</v>
      </c>
      <c r="D96" s="288"/>
      <c r="E96" s="288"/>
      <c r="F96" s="289"/>
      <c r="G96" s="289"/>
      <c r="H96" s="290"/>
      <c r="I96" s="291"/>
      <c r="J96" s="292">
        <f>SUM(J97:J131)</f>
        <v>156</v>
      </c>
      <c r="K96" s="293">
        <f>SUM(K97:K131)</f>
        <v>20</v>
      </c>
      <c r="L96" s="294">
        <f>SUM(L97:L131)</f>
        <v>176</v>
      </c>
      <c r="M96" s="295">
        <f>SUM(M97:M131)</f>
        <v>13</v>
      </c>
      <c r="N96" s="293">
        <f>SUM(N97:N131)</f>
        <v>146</v>
      </c>
      <c r="O96" s="293">
        <f aca="true" t="shared" si="15" ref="O96:Y96">SUM(O97:O131)</f>
        <v>16</v>
      </c>
      <c r="P96" s="293">
        <f t="shared" si="15"/>
        <v>206</v>
      </c>
      <c r="Q96" s="293">
        <f t="shared" si="15"/>
        <v>9</v>
      </c>
      <c r="R96" s="293">
        <f t="shared" si="15"/>
        <v>1</v>
      </c>
      <c r="S96" s="293">
        <f t="shared" si="15"/>
        <v>13</v>
      </c>
      <c r="T96" s="293">
        <f t="shared" si="15"/>
        <v>47</v>
      </c>
      <c r="U96" s="293">
        <f t="shared" si="15"/>
        <v>41</v>
      </c>
      <c r="V96" s="293">
        <f t="shared" si="15"/>
        <v>29</v>
      </c>
      <c r="W96" s="293">
        <f t="shared" si="15"/>
        <v>8</v>
      </c>
      <c r="X96" s="293">
        <f t="shared" si="15"/>
        <v>23</v>
      </c>
      <c r="Y96" s="293">
        <f t="shared" si="15"/>
        <v>18</v>
      </c>
      <c r="Z96" s="293">
        <f t="shared" si="13"/>
        <v>570</v>
      </c>
    </row>
    <row r="97" spans="1:26" ht="12.75">
      <c r="A97" s="270"/>
      <c r="B97" s="287"/>
      <c r="C97" s="287"/>
      <c r="D97" s="287"/>
      <c r="E97" s="315" t="s">
        <v>153</v>
      </c>
      <c r="F97" s="287"/>
      <c r="G97" s="287"/>
      <c r="H97" s="297" t="s">
        <v>587</v>
      </c>
      <c r="I97" s="298" t="s">
        <v>38</v>
      </c>
      <c r="J97" s="299"/>
      <c r="K97" s="300"/>
      <c r="L97" s="301">
        <f>SUM(J97:K97)</f>
        <v>0</v>
      </c>
      <c r="M97" s="302">
        <v>1</v>
      </c>
      <c r="N97" s="300">
        <v>1</v>
      </c>
      <c r="O97" s="300"/>
      <c r="P97" s="300">
        <v>4</v>
      </c>
      <c r="Q97" s="300"/>
      <c r="R97" s="300"/>
      <c r="S97" s="300"/>
      <c r="T97" s="300"/>
      <c r="U97" s="320"/>
      <c r="V97" s="300">
        <v>8</v>
      </c>
      <c r="W97" s="300">
        <v>3</v>
      </c>
      <c r="X97" s="300"/>
      <c r="Y97" s="300">
        <v>18</v>
      </c>
      <c r="Z97" s="303">
        <f t="shared" si="13"/>
        <v>35</v>
      </c>
    </row>
    <row r="98" spans="1:26" ht="12.75">
      <c r="A98" s="270"/>
      <c r="B98" s="287"/>
      <c r="C98" s="287"/>
      <c r="D98" s="287"/>
      <c r="E98" s="287" t="s">
        <v>634</v>
      </c>
      <c r="F98" s="287"/>
      <c r="G98" s="287"/>
      <c r="H98" s="327" t="s">
        <v>635</v>
      </c>
      <c r="I98" s="305" t="s">
        <v>70</v>
      </c>
      <c r="J98" s="319"/>
      <c r="K98" s="320"/>
      <c r="L98" s="298">
        <f t="shared" si="12"/>
        <v>0</v>
      </c>
      <c r="M98" s="321"/>
      <c r="N98" s="320"/>
      <c r="O98" s="320"/>
      <c r="P98" s="320"/>
      <c r="Q98" s="320"/>
      <c r="R98" s="320"/>
      <c r="S98" s="320"/>
      <c r="T98" s="320"/>
      <c r="U98" s="320"/>
      <c r="V98" s="320"/>
      <c r="W98" s="320"/>
      <c r="X98" s="320">
        <v>23</v>
      </c>
      <c r="Y98" s="320"/>
      <c r="Z98" s="303">
        <f t="shared" si="13"/>
        <v>23</v>
      </c>
    </row>
    <row r="99" spans="1:26" ht="12.75">
      <c r="A99" s="270"/>
      <c r="B99" s="287"/>
      <c r="C99" s="271"/>
      <c r="D99" s="307" t="s">
        <v>154</v>
      </c>
      <c r="E99" s="308"/>
      <c r="F99" s="308"/>
      <c r="G99" s="308"/>
      <c r="H99" s="309"/>
      <c r="I99" s="310"/>
      <c r="J99" s="311"/>
      <c r="K99" s="312"/>
      <c r="L99" s="310">
        <f t="shared" si="12"/>
        <v>0</v>
      </c>
      <c r="M99" s="313"/>
      <c r="N99" s="312"/>
      <c r="O99" s="312"/>
      <c r="P99" s="312"/>
      <c r="Q99" s="312"/>
      <c r="R99" s="312"/>
      <c r="S99" s="312"/>
      <c r="T99" s="312"/>
      <c r="U99" s="312"/>
      <c r="V99" s="312"/>
      <c r="W99" s="312"/>
      <c r="X99" s="312"/>
      <c r="Y99" s="312"/>
      <c r="Z99" s="314"/>
    </row>
    <row r="100" spans="1:26" ht="12.75">
      <c r="A100" s="270"/>
      <c r="B100" s="287"/>
      <c r="C100" s="287"/>
      <c r="D100" s="287"/>
      <c r="E100" s="271"/>
      <c r="F100" s="287" t="s">
        <v>155</v>
      </c>
      <c r="G100" s="287"/>
      <c r="H100" s="304" t="s">
        <v>635</v>
      </c>
      <c r="I100" s="298" t="s">
        <v>43</v>
      </c>
      <c r="J100" s="299">
        <v>0</v>
      </c>
      <c r="K100" s="337"/>
      <c r="L100" s="338"/>
      <c r="M100" s="302"/>
      <c r="N100" s="300">
        <v>5</v>
      </c>
      <c r="O100" s="300"/>
      <c r="P100" s="300">
        <v>4</v>
      </c>
      <c r="Q100" s="300"/>
      <c r="R100" s="300"/>
      <c r="S100" s="300"/>
      <c r="T100" s="300"/>
      <c r="U100" s="320">
        <v>2</v>
      </c>
      <c r="V100" s="300"/>
      <c r="W100" s="300"/>
      <c r="X100" s="300"/>
      <c r="Y100" s="300"/>
      <c r="Z100" s="303">
        <f>SUM(M100:Y100)</f>
        <v>11</v>
      </c>
    </row>
    <row r="101" spans="1:26" ht="12.75">
      <c r="A101" s="270"/>
      <c r="B101" s="287"/>
      <c r="C101" s="287"/>
      <c r="D101" s="287"/>
      <c r="E101" s="315" t="s">
        <v>42</v>
      </c>
      <c r="F101" s="287"/>
      <c r="G101" s="287"/>
      <c r="H101" s="297" t="s">
        <v>587</v>
      </c>
      <c r="I101" s="298" t="s">
        <v>43</v>
      </c>
      <c r="J101" s="299">
        <v>20</v>
      </c>
      <c r="K101" s="482">
        <v>4</v>
      </c>
      <c r="L101" s="481">
        <f>SUM(J101:K101)</f>
        <v>24</v>
      </c>
      <c r="M101" s="864">
        <v>1</v>
      </c>
      <c r="N101" s="300">
        <v>6</v>
      </c>
      <c r="O101" s="300"/>
      <c r="P101" s="300">
        <v>21</v>
      </c>
      <c r="Q101" s="300"/>
      <c r="R101" s="300"/>
      <c r="S101" s="300"/>
      <c r="T101" s="300"/>
      <c r="U101" s="320">
        <v>7</v>
      </c>
      <c r="V101" s="300">
        <v>1</v>
      </c>
      <c r="W101" s="300"/>
      <c r="X101" s="300"/>
      <c r="Y101" s="300"/>
      <c r="Z101" s="858">
        <f>SUM(M101:Y103)</f>
        <v>82</v>
      </c>
    </row>
    <row r="102" spans="1:26" ht="12.75">
      <c r="A102" s="270"/>
      <c r="B102" s="287"/>
      <c r="C102" s="287"/>
      <c r="D102" s="287"/>
      <c r="E102" s="271"/>
      <c r="F102" s="287" t="s">
        <v>47</v>
      </c>
      <c r="G102" s="270"/>
      <c r="H102" s="304" t="s">
        <v>635</v>
      </c>
      <c r="I102" s="298" t="s">
        <v>43</v>
      </c>
      <c r="J102" s="299"/>
      <c r="K102" s="300"/>
      <c r="L102" s="301">
        <f t="shared" si="12"/>
        <v>0</v>
      </c>
      <c r="M102" s="865"/>
      <c r="N102" s="856">
        <v>18</v>
      </c>
      <c r="O102" s="300"/>
      <c r="P102" s="856">
        <v>19</v>
      </c>
      <c r="Q102" s="300"/>
      <c r="R102" s="300"/>
      <c r="S102" s="300"/>
      <c r="T102" s="300"/>
      <c r="U102" s="300"/>
      <c r="V102" s="856">
        <v>9</v>
      </c>
      <c r="W102" s="300"/>
      <c r="X102" s="300"/>
      <c r="Y102" s="300"/>
      <c r="Z102" s="860"/>
    </row>
    <row r="103" spans="1:26" ht="12.75">
      <c r="A103" s="270"/>
      <c r="B103" s="287"/>
      <c r="C103" s="287"/>
      <c r="D103" s="287"/>
      <c r="E103" s="271"/>
      <c r="F103" s="287" t="s">
        <v>71</v>
      </c>
      <c r="G103" s="270"/>
      <c r="H103" s="304" t="s">
        <v>635</v>
      </c>
      <c r="I103" s="298" t="s">
        <v>43</v>
      </c>
      <c r="J103" s="299"/>
      <c r="K103" s="480"/>
      <c r="L103" s="481"/>
      <c r="M103" s="866"/>
      <c r="N103" s="857"/>
      <c r="O103" s="480"/>
      <c r="P103" s="857"/>
      <c r="Q103" s="480"/>
      <c r="R103" s="480"/>
      <c r="S103" s="480"/>
      <c r="T103" s="480"/>
      <c r="U103" s="480"/>
      <c r="V103" s="857"/>
      <c r="W103" s="480"/>
      <c r="X103" s="480"/>
      <c r="Y103" s="480"/>
      <c r="Z103" s="859"/>
    </row>
    <row r="104" spans="1:26" ht="12.75">
      <c r="A104" s="270"/>
      <c r="B104" s="287"/>
      <c r="C104" s="287"/>
      <c r="D104" s="287"/>
      <c r="E104" s="315" t="s">
        <v>156</v>
      </c>
      <c r="F104" s="287"/>
      <c r="G104" s="287"/>
      <c r="H104" s="297" t="s">
        <v>587</v>
      </c>
      <c r="I104" s="305" t="s">
        <v>70</v>
      </c>
      <c r="J104" s="299">
        <v>18</v>
      </c>
      <c r="K104" s="856">
        <v>2</v>
      </c>
      <c r="L104" s="867">
        <f>SUM(J104:K105)</f>
        <v>28</v>
      </c>
      <c r="M104" s="864">
        <v>1</v>
      </c>
      <c r="N104" s="856">
        <v>20</v>
      </c>
      <c r="O104" s="856"/>
      <c r="P104" s="856">
        <v>34</v>
      </c>
      <c r="Q104" s="856"/>
      <c r="R104" s="856"/>
      <c r="S104" s="856"/>
      <c r="T104" s="856"/>
      <c r="U104" s="856">
        <v>6</v>
      </c>
      <c r="V104" s="856">
        <v>1</v>
      </c>
      <c r="W104" s="856"/>
      <c r="X104" s="856"/>
      <c r="Y104" s="856"/>
      <c r="Z104" s="858">
        <f>SUM(M104:Y107)</f>
        <v>62</v>
      </c>
    </row>
    <row r="105" spans="1:26" ht="12.75">
      <c r="A105" s="270"/>
      <c r="B105" s="287"/>
      <c r="C105" s="287"/>
      <c r="D105" s="287"/>
      <c r="E105" s="315"/>
      <c r="F105" s="287" t="s">
        <v>49</v>
      </c>
      <c r="G105" s="287"/>
      <c r="H105" s="304" t="s">
        <v>635</v>
      </c>
      <c r="I105" s="301" t="s">
        <v>50</v>
      </c>
      <c r="J105" s="299">
        <v>8</v>
      </c>
      <c r="K105" s="857"/>
      <c r="L105" s="871"/>
      <c r="M105" s="865"/>
      <c r="N105" s="861"/>
      <c r="O105" s="861"/>
      <c r="P105" s="861"/>
      <c r="Q105" s="861"/>
      <c r="R105" s="861"/>
      <c r="S105" s="861"/>
      <c r="T105" s="861"/>
      <c r="U105" s="861"/>
      <c r="V105" s="861"/>
      <c r="W105" s="861"/>
      <c r="X105" s="861"/>
      <c r="Y105" s="861"/>
      <c r="Z105" s="860"/>
    </row>
    <row r="106" spans="1:26" ht="12.75">
      <c r="A106" s="270"/>
      <c r="B106" s="287"/>
      <c r="C106" s="287"/>
      <c r="D106" s="287"/>
      <c r="E106" s="315"/>
      <c r="F106" s="287" t="s">
        <v>663</v>
      </c>
      <c r="G106" s="287"/>
      <c r="H106" s="304" t="s">
        <v>635</v>
      </c>
      <c r="I106" s="305" t="s">
        <v>70</v>
      </c>
      <c r="J106" s="299"/>
      <c r="K106" s="300"/>
      <c r="L106" s="301">
        <f t="shared" si="12"/>
        <v>0</v>
      </c>
      <c r="M106" s="865"/>
      <c r="N106" s="861"/>
      <c r="O106" s="861"/>
      <c r="P106" s="861"/>
      <c r="Q106" s="861"/>
      <c r="R106" s="861"/>
      <c r="S106" s="861"/>
      <c r="T106" s="861"/>
      <c r="U106" s="861"/>
      <c r="V106" s="861"/>
      <c r="W106" s="861"/>
      <c r="X106" s="861"/>
      <c r="Y106" s="861"/>
      <c r="Z106" s="860"/>
    </row>
    <row r="107" spans="1:26" ht="12.75">
      <c r="A107" s="270"/>
      <c r="B107" s="287"/>
      <c r="C107" s="287"/>
      <c r="D107" s="287"/>
      <c r="E107" s="315"/>
      <c r="F107" s="287" t="s">
        <v>664</v>
      </c>
      <c r="G107" s="287"/>
      <c r="H107" s="304" t="s">
        <v>635</v>
      </c>
      <c r="I107" s="305" t="s">
        <v>70</v>
      </c>
      <c r="J107" s="299"/>
      <c r="K107" s="300"/>
      <c r="L107" s="301">
        <f t="shared" si="12"/>
        <v>0</v>
      </c>
      <c r="M107" s="866"/>
      <c r="N107" s="857"/>
      <c r="O107" s="857"/>
      <c r="P107" s="857"/>
      <c r="Q107" s="857"/>
      <c r="R107" s="857"/>
      <c r="S107" s="857"/>
      <c r="T107" s="857"/>
      <c r="U107" s="857"/>
      <c r="V107" s="857"/>
      <c r="W107" s="857"/>
      <c r="X107" s="857"/>
      <c r="Y107" s="857"/>
      <c r="Z107" s="859"/>
    </row>
    <row r="108" spans="1:26" ht="12.75">
      <c r="A108" s="270"/>
      <c r="B108" s="287"/>
      <c r="C108" s="287"/>
      <c r="D108" s="287"/>
      <c r="E108" s="315" t="s">
        <v>665</v>
      </c>
      <c r="F108" s="287"/>
      <c r="G108" s="287"/>
      <c r="H108" s="297" t="s">
        <v>587</v>
      </c>
      <c r="I108" s="305" t="s">
        <v>70</v>
      </c>
      <c r="J108" s="299">
        <v>15</v>
      </c>
      <c r="K108" s="856">
        <v>4</v>
      </c>
      <c r="L108" s="867">
        <f>SUM(J108:K109)</f>
        <v>25</v>
      </c>
      <c r="M108" s="864">
        <v>1</v>
      </c>
      <c r="N108" s="300">
        <v>5</v>
      </c>
      <c r="O108" s="300"/>
      <c r="P108" s="300">
        <v>13</v>
      </c>
      <c r="Q108" s="300"/>
      <c r="R108" s="300"/>
      <c r="S108" s="300"/>
      <c r="T108" s="300"/>
      <c r="U108" s="320">
        <v>3</v>
      </c>
      <c r="V108" s="300">
        <v>1</v>
      </c>
      <c r="W108" s="300"/>
      <c r="X108" s="300"/>
      <c r="Y108" s="300"/>
      <c r="Z108" s="858">
        <f>SUM(M108:Y111)</f>
        <v>37</v>
      </c>
    </row>
    <row r="109" spans="1:26" ht="12.75">
      <c r="A109" s="270"/>
      <c r="B109" s="287"/>
      <c r="C109" s="287"/>
      <c r="D109" s="287"/>
      <c r="E109" s="315"/>
      <c r="F109" s="287" t="s">
        <v>666</v>
      </c>
      <c r="G109" s="287"/>
      <c r="H109" s="304" t="s">
        <v>635</v>
      </c>
      <c r="I109" s="301" t="s">
        <v>667</v>
      </c>
      <c r="J109" s="299">
        <v>6</v>
      </c>
      <c r="K109" s="857"/>
      <c r="L109" s="871"/>
      <c r="M109" s="865"/>
      <c r="N109" s="300">
        <v>2</v>
      </c>
      <c r="O109" s="300"/>
      <c r="P109" s="300">
        <v>6</v>
      </c>
      <c r="Q109" s="300"/>
      <c r="R109" s="300"/>
      <c r="S109" s="300"/>
      <c r="T109" s="300"/>
      <c r="U109" s="320">
        <v>2</v>
      </c>
      <c r="V109" s="300"/>
      <c r="W109" s="300"/>
      <c r="X109" s="300"/>
      <c r="Y109" s="300"/>
      <c r="Z109" s="860"/>
    </row>
    <row r="110" spans="1:26" ht="12.75">
      <c r="A110" s="270"/>
      <c r="B110" s="287"/>
      <c r="C110" s="287"/>
      <c r="D110" s="287"/>
      <c r="E110" s="315"/>
      <c r="F110" s="287" t="s">
        <v>658</v>
      </c>
      <c r="G110" s="287"/>
      <c r="H110" s="304" t="s">
        <v>635</v>
      </c>
      <c r="I110" s="301"/>
      <c r="J110" s="299"/>
      <c r="K110" s="482"/>
      <c r="L110" s="510"/>
      <c r="M110" s="865"/>
      <c r="N110" s="300">
        <v>2</v>
      </c>
      <c r="O110" s="300"/>
      <c r="P110" s="300">
        <v>1</v>
      </c>
      <c r="Q110" s="300"/>
      <c r="R110" s="300"/>
      <c r="S110" s="300"/>
      <c r="T110" s="300"/>
      <c r="U110" s="320">
        <v>1</v>
      </c>
      <c r="V110" s="300"/>
      <c r="W110" s="300"/>
      <c r="X110" s="300"/>
      <c r="Y110" s="300"/>
      <c r="Z110" s="860"/>
    </row>
    <row r="111" spans="1:26" ht="12.75">
      <c r="A111" s="270"/>
      <c r="B111" s="287"/>
      <c r="C111" s="287"/>
      <c r="D111" s="287"/>
      <c r="E111" s="315"/>
      <c r="F111" s="287" t="s">
        <v>941</v>
      </c>
      <c r="G111" s="287"/>
      <c r="H111" s="304" t="s">
        <v>635</v>
      </c>
      <c r="I111" s="305" t="s">
        <v>70</v>
      </c>
      <c r="J111" s="299">
        <v>16</v>
      </c>
      <c r="K111" s="300"/>
      <c r="L111" s="301">
        <f t="shared" si="12"/>
        <v>16</v>
      </c>
      <c r="M111" s="866"/>
      <c r="N111" s="300"/>
      <c r="O111" s="300"/>
      <c r="P111" s="300"/>
      <c r="Q111" s="300"/>
      <c r="R111" s="300"/>
      <c r="S111" s="300"/>
      <c r="T111" s="300"/>
      <c r="U111" s="320"/>
      <c r="V111" s="300"/>
      <c r="W111" s="300"/>
      <c r="X111" s="300"/>
      <c r="Y111" s="300"/>
      <c r="Z111" s="859"/>
    </row>
    <row r="112" spans="1:27" s="255" customFormat="1" ht="12.75">
      <c r="A112" s="271"/>
      <c r="B112" s="271"/>
      <c r="C112" s="287"/>
      <c r="D112" s="287"/>
      <c r="E112" s="315" t="s">
        <v>669</v>
      </c>
      <c r="F112" s="328"/>
      <c r="G112" s="328"/>
      <c r="H112" s="297" t="s">
        <v>587</v>
      </c>
      <c r="I112" s="298" t="s">
        <v>52</v>
      </c>
      <c r="J112" s="299">
        <v>6</v>
      </c>
      <c r="K112" s="300"/>
      <c r="L112" s="867">
        <f>SUM(J112:K113)</f>
        <v>12</v>
      </c>
      <c r="M112" s="864">
        <v>1</v>
      </c>
      <c r="N112" s="856">
        <v>13</v>
      </c>
      <c r="O112" s="856"/>
      <c r="P112" s="856">
        <v>23</v>
      </c>
      <c r="Q112" s="856"/>
      <c r="R112" s="856"/>
      <c r="S112" s="856"/>
      <c r="T112" s="856"/>
      <c r="U112" s="856"/>
      <c r="V112" s="856">
        <v>4</v>
      </c>
      <c r="W112" s="856"/>
      <c r="X112" s="856"/>
      <c r="Y112" s="856"/>
      <c r="Z112" s="858">
        <f>SUM(M112:Y114)</f>
        <v>41</v>
      </c>
      <c r="AA112" s="870"/>
    </row>
    <row r="113" spans="1:27" s="255" customFormat="1" ht="25.5">
      <c r="A113" s="271"/>
      <c r="B113" s="271"/>
      <c r="C113" s="287"/>
      <c r="D113" s="287"/>
      <c r="E113" s="315"/>
      <c r="F113" s="339" t="s">
        <v>949</v>
      </c>
      <c r="G113" s="328"/>
      <c r="H113" s="304" t="s">
        <v>635</v>
      </c>
      <c r="I113" s="340" t="s">
        <v>671</v>
      </c>
      <c r="J113" s="299">
        <v>6</v>
      </c>
      <c r="K113" s="300"/>
      <c r="L113" s="871"/>
      <c r="M113" s="865"/>
      <c r="N113" s="861"/>
      <c r="O113" s="861"/>
      <c r="P113" s="861"/>
      <c r="Q113" s="861"/>
      <c r="R113" s="861"/>
      <c r="S113" s="861"/>
      <c r="T113" s="861"/>
      <c r="U113" s="861"/>
      <c r="V113" s="861"/>
      <c r="W113" s="861"/>
      <c r="X113" s="861"/>
      <c r="Y113" s="861"/>
      <c r="Z113" s="860"/>
      <c r="AA113" s="870"/>
    </row>
    <row r="114" spans="1:27" s="255" customFormat="1" ht="12.75">
      <c r="A114" s="271"/>
      <c r="B114" s="271"/>
      <c r="C114" s="287"/>
      <c r="D114" s="287"/>
      <c r="E114" s="315"/>
      <c r="F114" s="287" t="s">
        <v>947</v>
      </c>
      <c r="G114" s="328"/>
      <c r="H114" s="304" t="s">
        <v>635</v>
      </c>
      <c r="I114" s="298" t="s">
        <v>52</v>
      </c>
      <c r="J114" s="299"/>
      <c r="K114" s="300"/>
      <c r="L114" s="510"/>
      <c r="M114" s="866"/>
      <c r="N114" s="857"/>
      <c r="O114" s="857"/>
      <c r="P114" s="857"/>
      <c r="Q114" s="857"/>
      <c r="R114" s="857"/>
      <c r="S114" s="857"/>
      <c r="T114" s="857"/>
      <c r="U114" s="857"/>
      <c r="V114" s="857"/>
      <c r="W114" s="857"/>
      <c r="X114" s="857"/>
      <c r="Y114" s="857"/>
      <c r="Z114" s="859"/>
      <c r="AA114" s="262"/>
    </row>
    <row r="115" spans="1:26" ht="12.75">
      <c r="A115" s="270"/>
      <c r="B115" s="287"/>
      <c r="C115" s="271"/>
      <c r="D115" s="307" t="s">
        <v>672</v>
      </c>
      <c r="E115" s="308"/>
      <c r="F115" s="308"/>
      <c r="G115" s="308"/>
      <c r="H115" s="309"/>
      <c r="I115" s="310"/>
      <c r="J115" s="311"/>
      <c r="K115" s="312"/>
      <c r="L115" s="310">
        <f t="shared" si="12"/>
        <v>0</v>
      </c>
      <c r="M115" s="313"/>
      <c r="N115" s="312"/>
      <c r="O115" s="312"/>
      <c r="P115" s="312"/>
      <c r="Q115" s="312"/>
      <c r="R115" s="312"/>
      <c r="S115" s="312"/>
      <c r="T115" s="312"/>
      <c r="U115" s="312"/>
      <c r="V115" s="312"/>
      <c r="W115" s="312"/>
      <c r="X115" s="312"/>
      <c r="Y115" s="312"/>
      <c r="Z115" s="314"/>
    </row>
    <row r="116" spans="1:27" ht="12.75">
      <c r="A116" s="270"/>
      <c r="B116" s="287"/>
      <c r="C116" s="287"/>
      <c r="D116" s="287"/>
      <c r="E116" s="315" t="s">
        <v>54</v>
      </c>
      <c r="F116" s="287"/>
      <c r="G116" s="287"/>
      <c r="H116" s="297" t="s">
        <v>587</v>
      </c>
      <c r="I116" s="305" t="s">
        <v>70</v>
      </c>
      <c r="J116" s="299">
        <v>12</v>
      </c>
      <c r="K116" s="300">
        <v>4</v>
      </c>
      <c r="L116" s="301">
        <f t="shared" si="12"/>
        <v>16</v>
      </c>
      <c r="M116" s="302">
        <v>1</v>
      </c>
      <c r="N116" s="300">
        <v>6</v>
      </c>
      <c r="O116" s="300"/>
      <c r="P116" s="300">
        <v>9</v>
      </c>
      <c r="Q116" s="300">
        <v>3</v>
      </c>
      <c r="R116" s="300"/>
      <c r="S116" s="300"/>
      <c r="T116" s="300"/>
      <c r="U116" s="320">
        <v>2</v>
      </c>
      <c r="V116" s="300">
        <v>1</v>
      </c>
      <c r="W116" s="300"/>
      <c r="X116" s="300"/>
      <c r="Y116" s="300"/>
      <c r="Z116" s="303">
        <f>SUM(M116:Y116)</f>
        <v>22</v>
      </c>
      <c r="AA116" s="259" t="s">
        <v>497</v>
      </c>
    </row>
    <row r="117" spans="1:27" s="255" customFormat="1" ht="12.75">
      <c r="A117" s="271"/>
      <c r="B117" s="271"/>
      <c r="C117" s="287"/>
      <c r="D117" s="287"/>
      <c r="E117" s="315" t="s">
        <v>55</v>
      </c>
      <c r="F117" s="287"/>
      <c r="G117" s="287"/>
      <c r="H117" s="297" t="s">
        <v>587</v>
      </c>
      <c r="I117" s="305" t="s">
        <v>70</v>
      </c>
      <c r="J117" s="299">
        <v>10</v>
      </c>
      <c r="K117" s="300">
        <v>2</v>
      </c>
      <c r="L117" s="301">
        <f t="shared" si="12"/>
        <v>12</v>
      </c>
      <c r="M117" s="302">
        <v>1</v>
      </c>
      <c r="N117" s="300">
        <v>5</v>
      </c>
      <c r="O117" s="300"/>
      <c r="P117" s="300">
        <v>9</v>
      </c>
      <c r="Q117" s="300">
        <v>3</v>
      </c>
      <c r="R117" s="300">
        <v>1</v>
      </c>
      <c r="S117" s="300"/>
      <c r="T117" s="300"/>
      <c r="U117" s="320">
        <v>2</v>
      </c>
      <c r="V117" s="300">
        <v>1</v>
      </c>
      <c r="W117" s="300"/>
      <c r="X117" s="300"/>
      <c r="Y117" s="300"/>
      <c r="Z117" s="303">
        <f>SUM(M117:Y117)</f>
        <v>22</v>
      </c>
      <c r="AA117" s="306"/>
    </row>
    <row r="118" spans="1:27" ht="12.75">
      <c r="A118" s="270"/>
      <c r="B118" s="287"/>
      <c r="C118" s="287"/>
      <c r="D118" s="287"/>
      <c r="E118" s="315" t="s">
        <v>56</v>
      </c>
      <c r="F118" s="287"/>
      <c r="G118" s="287"/>
      <c r="H118" s="297" t="s">
        <v>587</v>
      </c>
      <c r="I118" s="298" t="s">
        <v>52</v>
      </c>
      <c r="J118" s="864">
        <v>16</v>
      </c>
      <c r="K118" s="856">
        <v>4</v>
      </c>
      <c r="L118" s="867">
        <f>SUM(J118:K120)</f>
        <v>20</v>
      </c>
      <c r="M118" s="864">
        <v>1</v>
      </c>
      <c r="N118" s="856">
        <v>12</v>
      </c>
      <c r="O118" s="856">
        <v>2</v>
      </c>
      <c r="P118" s="856">
        <v>15</v>
      </c>
      <c r="Q118" s="856">
        <v>3</v>
      </c>
      <c r="R118" s="856"/>
      <c r="S118" s="856">
        <v>13</v>
      </c>
      <c r="T118" s="856"/>
      <c r="U118" s="856">
        <v>8</v>
      </c>
      <c r="V118" s="856">
        <v>1</v>
      </c>
      <c r="W118" s="856"/>
      <c r="X118" s="856"/>
      <c r="Y118" s="856"/>
      <c r="Z118" s="858">
        <f>SUM(M118:Y120)</f>
        <v>55</v>
      </c>
      <c r="AA118" s="870"/>
    </row>
    <row r="119" spans="1:27" ht="12.75">
      <c r="A119" s="270"/>
      <c r="B119" s="287"/>
      <c r="C119" s="287"/>
      <c r="D119" s="287"/>
      <c r="E119" s="287"/>
      <c r="F119" s="287" t="s">
        <v>948</v>
      </c>
      <c r="G119" s="287"/>
      <c r="H119" s="304" t="s">
        <v>635</v>
      </c>
      <c r="I119" s="298" t="s">
        <v>52</v>
      </c>
      <c r="J119" s="865"/>
      <c r="K119" s="861"/>
      <c r="L119" s="868"/>
      <c r="M119" s="865"/>
      <c r="N119" s="861"/>
      <c r="O119" s="861"/>
      <c r="P119" s="861"/>
      <c r="Q119" s="861"/>
      <c r="R119" s="861"/>
      <c r="S119" s="861"/>
      <c r="T119" s="861"/>
      <c r="U119" s="861"/>
      <c r="V119" s="861"/>
      <c r="W119" s="861"/>
      <c r="X119" s="861"/>
      <c r="Y119" s="861"/>
      <c r="Z119" s="860"/>
      <c r="AA119" s="870"/>
    </row>
    <row r="120" spans="1:27" ht="12.75">
      <c r="A120" s="270"/>
      <c r="B120" s="287"/>
      <c r="C120" s="287"/>
      <c r="D120" s="287"/>
      <c r="E120" s="287"/>
      <c r="F120" s="287" t="s">
        <v>673</v>
      </c>
      <c r="G120" s="287"/>
      <c r="H120" s="304" t="s">
        <v>635</v>
      </c>
      <c r="I120" s="298" t="s">
        <v>52</v>
      </c>
      <c r="J120" s="866"/>
      <c r="K120" s="857"/>
      <c r="L120" s="869"/>
      <c r="M120" s="866"/>
      <c r="N120" s="857"/>
      <c r="O120" s="857"/>
      <c r="P120" s="857"/>
      <c r="Q120" s="857"/>
      <c r="R120" s="857"/>
      <c r="S120" s="857"/>
      <c r="T120" s="857"/>
      <c r="U120" s="857"/>
      <c r="V120" s="857"/>
      <c r="W120" s="857"/>
      <c r="X120" s="857"/>
      <c r="Y120" s="857"/>
      <c r="Z120" s="859"/>
      <c r="AA120" s="870"/>
    </row>
    <row r="121" spans="1:26" ht="12.75">
      <c r="A121" s="270"/>
      <c r="B121" s="287"/>
      <c r="C121" s="271"/>
      <c r="D121" s="307" t="s">
        <v>57</v>
      </c>
      <c r="E121" s="308"/>
      <c r="F121" s="308"/>
      <c r="G121" s="308"/>
      <c r="H121" s="309"/>
      <c r="I121" s="310"/>
      <c r="J121" s="311"/>
      <c r="K121" s="312"/>
      <c r="L121" s="310">
        <f t="shared" si="12"/>
        <v>0</v>
      </c>
      <c r="M121" s="313"/>
      <c r="N121" s="312"/>
      <c r="O121" s="312"/>
      <c r="P121" s="312"/>
      <c r="Q121" s="312"/>
      <c r="R121" s="312"/>
      <c r="S121" s="312"/>
      <c r="T121" s="312"/>
      <c r="U121" s="312"/>
      <c r="V121" s="312"/>
      <c r="W121" s="312"/>
      <c r="X121" s="312"/>
      <c r="Y121" s="312"/>
      <c r="Z121" s="314"/>
    </row>
    <row r="122" spans="1:26" ht="12.75">
      <c r="A122" s="270"/>
      <c r="B122" s="287"/>
      <c r="C122" s="287"/>
      <c r="D122" s="287"/>
      <c r="E122" s="315"/>
      <c r="F122" s="287" t="s">
        <v>1113</v>
      </c>
      <c r="G122" s="287"/>
      <c r="H122" s="329"/>
      <c r="I122" s="301" t="s">
        <v>58</v>
      </c>
      <c r="J122" s="299"/>
      <c r="K122" s="300"/>
      <c r="L122" s="301">
        <f t="shared" si="12"/>
        <v>0</v>
      </c>
      <c r="M122" s="302">
        <v>1</v>
      </c>
      <c r="N122" s="300"/>
      <c r="O122" s="300">
        <v>2</v>
      </c>
      <c r="P122" s="300">
        <v>1</v>
      </c>
      <c r="Q122" s="300"/>
      <c r="R122" s="300"/>
      <c r="S122" s="300"/>
      <c r="T122" s="300"/>
      <c r="U122" s="320"/>
      <c r="V122" s="300"/>
      <c r="W122" s="300">
        <v>4</v>
      </c>
      <c r="X122" s="300"/>
      <c r="Y122" s="300"/>
      <c r="Z122" s="303">
        <f aca="true" t="shared" si="16" ref="Z122:Z129">SUM(M122:Y122)</f>
        <v>8</v>
      </c>
    </row>
    <row r="123" spans="1:26" ht="12.75">
      <c r="A123" s="270"/>
      <c r="B123" s="287"/>
      <c r="C123" s="287"/>
      <c r="D123" s="287"/>
      <c r="E123" s="315" t="s">
        <v>59</v>
      </c>
      <c r="F123" s="287"/>
      <c r="G123" s="287"/>
      <c r="H123" s="297" t="s">
        <v>587</v>
      </c>
      <c r="I123" s="301" t="s">
        <v>60</v>
      </c>
      <c r="J123" s="299">
        <v>8</v>
      </c>
      <c r="K123" s="300"/>
      <c r="L123" s="301">
        <f t="shared" si="12"/>
        <v>8</v>
      </c>
      <c r="M123" s="864">
        <v>1</v>
      </c>
      <c r="N123" s="320">
        <v>18</v>
      </c>
      <c r="O123" s="320"/>
      <c r="P123" s="320">
        <v>21</v>
      </c>
      <c r="Q123" s="320"/>
      <c r="R123" s="320"/>
      <c r="S123" s="320"/>
      <c r="T123" s="320"/>
      <c r="U123" s="320">
        <v>5</v>
      </c>
      <c r="V123" s="320">
        <v>1</v>
      </c>
      <c r="W123" s="320"/>
      <c r="X123" s="320"/>
      <c r="Y123" s="320"/>
      <c r="Z123" s="303">
        <f t="shared" si="16"/>
        <v>46</v>
      </c>
    </row>
    <row r="124" spans="1:26" ht="12.75">
      <c r="A124" s="270"/>
      <c r="B124" s="287"/>
      <c r="C124" s="287"/>
      <c r="D124" s="287"/>
      <c r="E124" s="315"/>
      <c r="F124" s="287" t="s">
        <v>139</v>
      </c>
      <c r="G124" s="287"/>
      <c r="H124" s="304" t="s">
        <v>635</v>
      </c>
      <c r="I124" s="301" t="s">
        <v>60</v>
      </c>
      <c r="J124" s="299"/>
      <c r="K124" s="300"/>
      <c r="L124" s="301">
        <f t="shared" si="12"/>
        <v>0</v>
      </c>
      <c r="M124" s="866"/>
      <c r="N124" s="300">
        <v>2</v>
      </c>
      <c r="O124" s="300"/>
      <c r="P124" s="300">
        <v>2</v>
      </c>
      <c r="Q124" s="300"/>
      <c r="R124" s="300"/>
      <c r="S124" s="300"/>
      <c r="T124" s="300"/>
      <c r="U124" s="320"/>
      <c r="V124" s="300"/>
      <c r="W124" s="300"/>
      <c r="X124" s="300"/>
      <c r="Y124" s="300"/>
      <c r="Z124" s="303">
        <f t="shared" si="16"/>
        <v>4</v>
      </c>
    </row>
    <row r="125" spans="1:26" ht="12.75">
      <c r="A125" s="270"/>
      <c r="B125" s="287"/>
      <c r="C125" s="287"/>
      <c r="D125" s="287"/>
      <c r="E125" s="315" t="s">
        <v>61</v>
      </c>
      <c r="F125" s="287"/>
      <c r="G125" s="287"/>
      <c r="H125" s="297" t="s">
        <v>587</v>
      </c>
      <c r="I125" s="301" t="s">
        <v>1130</v>
      </c>
      <c r="J125" s="299"/>
      <c r="K125" s="300"/>
      <c r="L125" s="301">
        <f t="shared" si="12"/>
        <v>0</v>
      </c>
      <c r="M125" s="864">
        <v>1</v>
      </c>
      <c r="N125" s="856">
        <v>7</v>
      </c>
      <c r="O125" s="856">
        <v>9</v>
      </c>
      <c r="P125" s="856">
        <v>2</v>
      </c>
      <c r="Q125" s="856"/>
      <c r="R125" s="856"/>
      <c r="S125" s="856"/>
      <c r="T125" s="856">
        <v>20</v>
      </c>
      <c r="U125" s="856"/>
      <c r="V125" s="856"/>
      <c r="W125" s="856"/>
      <c r="X125" s="856"/>
      <c r="Y125" s="856"/>
      <c r="Z125" s="858">
        <f>SUM(M125:Y126)</f>
        <v>39</v>
      </c>
    </row>
    <row r="126" spans="1:26" ht="12.75">
      <c r="A126" s="270"/>
      <c r="B126" s="287"/>
      <c r="C126" s="287"/>
      <c r="D126" s="287"/>
      <c r="E126" s="315"/>
      <c r="F126" s="287" t="s">
        <v>674</v>
      </c>
      <c r="G126" s="287"/>
      <c r="H126" s="304" t="s">
        <v>635</v>
      </c>
      <c r="I126" s="301" t="s">
        <v>1130</v>
      </c>
      <c r="J126" s="299"/>
      <c r="K126" s="300"/>
      <c r="L126" s="301">
        <f t="shared" si="12"/>
        <v>0</v>
      </c>
      <c r="M126" s="866"/>
      <c r="N126" s="857"/>
      <c r="O126" s="857"/>
      <c r="P126" s="857"/>
      <c r="Q126" s="857"/>
      <c r="R126" s="857"/>
      <c r="S126" s="857"/>
      <c r="T126" s="857"/>
      <c r="U126" s="857"/>
      <c r="V126" s="857"/>
      <c r="W126" s="857"/>
      <c r="X126" s="857"/>
      <c r="Y126" s="857"/>
      <c r="Z126" s="859"/>
    </row>
    <row r="127" spans="1:26" ht="12.75">
      <c r="A127" s="270"/>
      <c r="B127" s="287"/>
      <c r="C127" s="287"/>
      <c r="D127" s="287"/>
      <c r="E127" s="315" t="s">
        <v>675</v>
      </c>
      <c r="F127" s="287"/>
      <c r="G127" s="287"/>
      <c r="H127" s="297" t="s">
        <v>587</v>
      </c>
      <c r="I127" s="301" t="s">
        <v>1130</v>
      </c>
      <c r="J127" s="299"/>
      <c r="K127" s="300"/>
      <c r="L127" s="301">
        <f t="shared" si="12"/>
        <v>0</v>
      </c>
      <c r="M127" s="501">
        <v>1</v>
      </c>
      <c r="N127" s="480">
        <v>4</v>
      </c>
      <c r="O127" s="480">
        <v>2</v>
      </c>
      <c r="P127" s="480"/>
      <c r="Q127" s="480"/>
      <c r="R127" s="480"/>
      <c r="S127" s="480"/>
      <c r="T127" s="480">
        <v>5</v>
      </c>
      <c r="U127" s="480"/>
      <c r="V127" s="480">
        <v>1</v>
      </c>
      <c r="W127" s="480">
        <v>1</v>
      </c>
      <c r="X127" s="480"/>
      <c r="Y127" s="480"/>
      <c r="Z127" s="303">
        <f t="shared" si="16"/>
        <v>14</v>
      </c>
    </row>
    <row r="128" spans="1:26" ht="12.75">
      <c r="A128" s="270"/>
      <c r="B128" s="287"/>
      <c r="C128" s="287"/>
      <c r="D128" s="287"/>
      <c r="E128" s="315"/>
      <c r="F128" s="287" t="s">
        <v>1070</v>
      </c>
      <c r="G128" s="287"/>
      <c r="H128" s="297" t="s">
        <v>635</v>
      </c>
      <c r="I128" s="301" t="s">
        <v>1130</v>
      </c>
      <c r="J128" s="299"/>
      <c r="K128" s="300"/>
      <c r="L128" s="301">
        <f t="shared" si="12"/>
        <v>0</v>
      </c>
      <c r="M128" s="721"/>
      <c r="N128" s="480"/>
      <c r="O128" s="480">
        <v>1</v>
      </c>
      <c r="P128" s="480"/>
      <c r="Q128" s="480"/>
      <c r="R128" s="480"/>
      <c r="S128" s="480"/>
      <c r="T128" s="480">
        <v>1</v>
      </c>
      <c r="U128" s="480"/>
      <c r="V128" s="480"/>
      <c r="W128" s="480"/>
      <c r="X128" s="480"/>
      <c r="Y128" s="480"/>
      <c r="Z128" s="303"/>
    </row>
    <row r="129" spans="1:26" ht="12.75">
      <c r="A129" s="270"/>
      <c r="B129" s="270"/>
      <c r="C129" s="287"/>
      <c r="D129" s="287"/>
      <c r="E129" s="315" t="s">
        <v>676</v>
      </c>
      <c r="F129" s="287"/>
      <c r="G129" s="287"/>
      <c r="H129" s="297" t="s">
        <v>587</v>
      </c>
      <c r="I129" s="301" t="s">
        <v>1132</v>
      </c>
      <c r="J129" s="299"/>
      <c r="K129" s="300"/>
      <c r="L129" s="301">
        <f t="shared" si="12"/>
        <v>0</v>
      </c>
      <c r="M129" s="302">
        <v>1</v>
      </c>
      <c r="N129" s="300">
        <v>15</v>
      </c>
      <c r="O129" s="300"/>
      <c r="P129" s="300">
        <v>2</v>
      </c>
      <c r="Q129" s="300"/>
      <c r="R129" s="300"/>
      <c r="S129" s="300"/>
      <c r="T129" s="300">
        <v>21</v>
      </c>
      <c r="U129" s="320"/>
      <c r="V129" s="300"/>
      <c r="W129" s="300"/>
      <c r="X129" s="300"/>
      <c r="Y129" s="300"/>
      <c r="Z129" s="303">
        <f t="shared" si="16"/>
        <v>39</v>
      </c>
    </row>
    <row r="130" spans="1:26" ht="12.75">
      <c r="A130" s="270"/>
      <c r="B130" s="287"/>
      <c r="C130" s="271"/>
      <c r="D130" s="307" t="s">
        <v>1133</v>
      </c>
      <c r="E130" s="308"/>
      <c r="F130" s="308"/>
      <c r="G130" s="308"/>
      <c r="H130" s="309"/>
      <c r="I130" s="310"/>
      <c r="J130" s="311"/>
      <c r="K130" s="312"/>
      <c r="L130" s="310">
        <f t="shared" si="12"/>
        <v>0</v>
      </c>
      <c r="M130" s="313"/>
      <c r="N130" s="312"/>
      <c r="O130" s="312"/>
      <c r="P130" s="312"/>
      <c r="Q130" s="312"/>
      <c r="R130" s="312"/>
      <c r="S130" s="312"/>
      <c r="T130" s="312"/>
      <c r="U130" s="312"/>
      <c r="V130" s="312"/>
      <c r="W130" s="312"/>
      <c r="X130" s="312"/>
      <c r="Y130" s="312"/>
      <c r="Z130" s="314"/>
    </row>
    <row r="131" spans="1:26" ht="12.75">
      <c r="A131" s="270"/>
      <c r="B131" s="287"/>
      <c r="C131" s="287"/>
      <c r="D131" s="287"/>
      <c r="E131" s="315"/>
      <c r="F131" s="287" t="s">
        <v>170</v>
      </c>
      <c r="G131" s="287"/>
      <c r="H131" s="304" t="s">
        <v>635</v>
      </c>
      <c r="I131" s="301" t="s">
        <v>1134</v>
      </c>
      <c r="J131" s="299">
        <v>15</v>
      </c>
      <c r="K131" s="300"/>
      <c r="L131" s="301">
        <f t="shared" si="12"/>
        <v>15</v>
      </c>
      <c r="M131" s="302"/>
      <c r="N131" s="300">
        <v>5</v>
      </c>
      <c r="O131" s="300"/>
      <c r="P131" s="300">
        <v>20</v>
      </c>
      <c r="Q131" s="300"/>
      <c r="R131" s="300"/>
      <c r="S131" s="300"/>
      <c r="T131" s="300"/>
      <c r="U131" s="320">
        <v>3</v>
      </c>
      <c r="V131" s="300"/>
      <c r="W131" s="300"/>
      <c r="X131" s="300"/>
      <c r="Y131" s="300"/>
      <c r="Z131" s="303">
        <f>SUM(M131:Y131)</f>
        <v>28</v>
      </c>
    </row>
    <row r="132" spans="1:26" ht="12.75">
      <c r="A132" s="270"/>
      <c r="B132" s="287"/>
      <c r="C132" s="288" t="s">
        <v>758</v>
      </c>
      <c r="D132" s="288"/>
      <c r="E132" s="288"/>
      <c r="F132" s="289"/>
      <c r="G132" s="289"/>
      <c r="H132" s="290"/>
      <c r="I132" s="291"/>
      <c r="J132" s="292">
        <f aca="true" t="shared" si="17" ref="J132:Y132">SUM(J133:J145)</f>
        <v>33</v>
      </c>
      <c r="K132" s="293">
        <f t="shared" si="17"/>
        <v>0</v>
      </c>
      <c r="L132" s="294">
        <f t="shared" si="17"/>
        <v>33</v>
      </c>
      <c r="M132" s="295">
        <f t="shared" si="17"/>
        <v>2</v>
      </c>
      <c r="N132" s="293">
        <f t="shared" si="17"/>
        <v>19</v>
      </c>
      <c r="O132" s="293">
        <f t="shared" si="17"/>
        <v>1</v>
      </c>
      <c r="P132" s="293">
        <f t="shared" si="17"/>
        <v>22</v>
      </c>
      <c r="Q132" s="293">
        <f t="shared" si="17"/>
        <v>0</v>
      </c>
      <c r="R132" s="293">
        <f t="shared" si="17"/>
        <v>0</v>
      </c>
      <c r="S132" s="293">
        <f t="shared" si="17"/>
        <v>0</v>
      </c>
      <c r="T132" s="293">
        <f t="shared" si="17"/>
        <v>15</v>
      </c>
      <c r="U132" s="293">
        <f t="shared" si="17"/>
        <v>18</v>
      </c>
      <c r="V132" s="293">
        <f t="shared" si="17"/>
        <v>5</v>
      </c>
      <c r="W132" s="293">
        <f t="shared" si="17"/>
        <v>19</v>
      </c>
      <c r="X132" s="293">
        <f t="shared" si="17"/>
        <v>5</v>
      </c>
      <c r="Y132" s="293">
        <f t="shared" si="17"/>
        <v>10</v>
      </c>
      <c r="Z132" s="293">
        <f>SUM(M132:Y132)</f>
        <v>116</v>
      </c>
    </row>
    <row r="133" spans="1:27" s="255" customFormat="1" ht="12.75">
      <c r="A133" s="271"/>
      <c r="B133" s="271"/>
      <c r="C133" s="270"/>
      <c r="D133" s="270"/>
      <c r="E133" s="341"/>
      <c r="F133" s="271"/>
      <c r="G133" s="323" t="s">
        <v>123</v>
      </c>
      <c r="H133" s="329"/>
      <c r="I133" s="324"/>
      <c r="J133" s="319"/>
      <c r="K133" s="320"/>
      <c r="L133" s="298"/>
      <c r="M133" s="321"/>
      <c r="N133" s="320"/>
      <c r="O133" s="320"/>
      <c r="P133" s="320"/>
      <c r="Q133" s="320"/>
      <c r="R133" s="320"/>
      <c r="S133" s="320"/>
      <c r="T133" s="320"/>
      <c r="U133" s="320"/>
      <c r="V133" s="320"/>
      <c r="W133" s="320"/>
      <c r="X133" s="320">
        <v>5</v>
      </c>
      <c r="Y133" s="320"/>
      <c r="Z133" s="303">
        <f>SUM(M133:Y133)</f>
        <v>5</v>
      </c>
      <c r="AA133" s="306"/>
    </row>
    <row r="134" spans="1:26" ht="12.75">
      <c r="A134" s="270"/>
      <c r="B134" s="287"/>
      <c r="C134" s="287"/>
      <c r="D134" s="287"/>
      <c r="E134" s="315"/>
      <c r="F134" s="287" t="s">
        <v>701</v>
      </c>
      <c r="G134" s="315"/>
      <c r="H134" s="304" t="s">
        <v>635</v>
      </c>
      <c r="I134" s="298" t="s">
        <v>38</v>
      </c>
      <c r="J134" s="299"/>
      <c r="K134" s="300"/>
      <c r="L134" s="301"/>
      <c r="M134" s="302"/>
      <c r="N134" s="300">
        <v>1</v>
      </c>
      <c r="O134" s="300"/>
      <c r="P134" s="300">
        <v>2</v>
      </c>
      <c r="Q134" s="300"/>
      <c r="R134" s="300"/>
      <c r="S134" s="300"/>
      <c r="T134" s="300"/>
      <c r="U134" s="320"/>
      <c r="V134" s="300">
        <v>2</v>
      </c>
      <c r="W134" s="300">
        <v>3</v>
      </c>
      <c r="X134" s="300"/>
      <c r="Y134" s="300">
        <v>10</v>
      </c>
      <c r="Z134" s="303">
        <f>SUM(M134:Y134)</f>
        <v>18</v>
      </c>
    </row>
    <row r="135" spans="1:26" ht="12.75">
      <c r="A135" s="270"/>
      <c r="B135" s="287"/>
      <c r="C135" s="287"/>
      <c r="D135" s="287"/>
      <c r="E135" s="315"/>
      <c r="F135" s="315"/>
      <c r="G135" s="322" t="s">
        <v>232</v>
      </c>
      <c r="H135" s="297"/>
      <c r="I135" s="298"/>
      <c r="J135" s="299"/>
      <c r="K135" s="300"/>
      <c r="L135" s="301"/>
      <c r="M135" s="302"/>
      <c r="N135" s="300"/>
      <c r="O135" s="300"/>
      <c r="P135" s="300">
        <v>2</v>
      </c>
      <c r="Q135" s="300"/>
      <c r="R135" s="300"/>
      <c r="S135" s="300"/>
      <c r="T135" s="300"/>
      <c r="U135" s="320"/>
      <c r="V135" s="300"/>
      <c r="W135" s="300"/>
      <c r="X135" s="300"/>
      <c r="Y135" s="300"/>
      <c r="Z135" s="303">
        <f>SUM(M135:Y135)</f>
        <v>2</v>
      </c>
    </row>
    <row r="136" spans="1:26" ht="12.75">
      <c r="A136" s="270"/>
      <c r="B136" s="287"/>
      <c r="C136" s="271"/>
      <c r="D136" s="307" t="s">
        <v>680</v>
      </c>
      <c r="E136" s="308"/>
      <c r="F136" s="308"/>
      <c r="G136" s="308"/>
      <c r="H136" s="309"/>
      <c r="I136" s="310"/>
      <c r="J136" s="311"/>
      <c r="K136" s="312"/>
      <c r="L136" s="310"/>
      <c r="M136" s="313"/>
      <c r="N136" s="312"/>
      <c r="O136" s="312"/>
      <c r="P136" s="312"/>
      <c r="Q136" s="312"/>
      <c r="R136" s="312"/>
      <c r="S136" s="312"/>
      <c r="T136" s="312"/>
      <c r="U136" s="312"/>
      <c r="V136" s="312"/>
      <c r="W136" s="312"/>
      <c r="X136" s="312"/>
      <c r="Y136" s="312"/>
      <c r="Z136" s="314"/>
    </row>
    <row r="137" spans="1:27" ht="12.75">
      <c r="A137" s="270"/>
      <c r="B137" s="270"/>
      <c r="C137" s="270"/>
      <c r="D137" s="270"/>
      <c r="E137" s="271" t="s">
        <v>681</v>
      </c>
      <c r="F137" s="270"/>
      <c r="G137" s="270"/>
      <c r="H137" s="297" t="s">
        <v>587</v>
      </c>
      <c r="I137" s="298" t="s">
        <v>529</v>
      </c>
      <c r="J137" s="299">
        <v>33</v>
      </c>
      <c r="K137" s="300"/>
      <c r="L137" s="301">
        <f>SUM(J137:K137)</f>
        <v>33</v>
      </c>
      <c r="M137" s="864">
        <v>1</v>
      </c>
      <c r="N137" s="300">
        <v>3</v>
      </c>
      <c r="O137" s="300"/>
      <c r="P137" s="856">
        <v>10</v>
      </c>
      <c r="Q137" s="300"/>
      <c r="R137" s="300"/>
      <c r="S137" s="300"/>
      <c r="T137" s="300">
        <v>9</v>
      </c>
      <c r="U137" s="300">
        <v>18</v>
      </c>
      <c r="V137" s="300"/>
      <c r="W137" s="856">
        <v>16</v>
      </c>
      <c r="X137" s="300"/>
      <c r="Y137" s="300"/>
      <c r="Z137" s="858">
        <f>SUM(M137:Y140)</f>
        <v>80</v>
      </c>
      <c r="AA137" s="259" t="s">
        <v>683</v>
      </c>
    </row>
    <row r="138" spans="1:27" s="255" customFormat="1" ht="12.75">
      <c r="A138" s="271"/>
      <c r="B138" s="271"/>
      <c r="C138" s="287"/>
      <c r="D138" s="287"/>
      <c r="E138" s="271"/>
      <c r="F138" s="287" t="s">
        <v>682</v>
      </c>
      <c r="G138" s="287"/>
      <c r="H138" s="304" t="s">
        <v>635</v>
      </c>
      <c r="I138" s="298" t="s">
        <v>529</v>
      </c>
      <c r="J138" s="299"/>
      <c r="K138" s="300"/>
      <c r="L138" s="301"/>
      <c r="M138" s="865"/>
      <c r="N138" s="300">
        <v>3</v>
      </c>
      <c r="O138" s="300"/>
      <c r="P138" s="861"/>
      <c r="Q138" s="300"/>
      <c r="R138" s="300"/>
      <c r="S138" s="300"/>
      <c r="T138" s="300"/>
      <c r="U138" s="300"/>
      <c r="V138" s="300"/>
      <c r="W138" s="861"/>
      <c r="X138" s="300"/>
      <c r="Y138" s="300"/>
      <c r="Z138" s="860"/>
      <c r="AA138" s="259" t="s">
        <v>685</v>
      </c>
    </row>
    <row r="139" spans="1:27" s="255" customFormat="1" ht="12.75">
      <c r="A139" s="271"/>
      <c r="B139" s="271"/>
      <c r="C139" s="287"/>
      <c r="D139" s="287"/>
      <c r="E139" s="271"/>
      <c r="F139" s="287" t="s">
        <v>684</v>
      </c>
      <c r="G139" s="287"/>
      <c r="H139" s="304" t="s">
        <v>635</v>
      </c>
      <c r="I139" s="298" t="s">
        <v>529</v>
      </c>
      <c r="J139" s="299"/>
      <c r="K139" s="300"/>
      <c r="L139" s="301"/>
      <c r="M139" s="866"/>
      <c r="N139" s="300">
        <v>7</v>
      </c>
      <c r="O139" s="300"/>
      <c r="P139" s="857"/>
      <c r="Q139" s="300"/>
      <c r="R139" s="300"/>
      <c r="S139" s="300"/>
      <c r="T139" s="300"/>
      <c r="U139" s="300"/>
      <c r="V139" s="300"/>
      <c r="W139" s="861"/>
      <c r="X139" s="300"/>
      <c r="Y139" s="300"/>
      <c r="Z139" s="860"/>
      <c r="AA139" s="259" t="s">
        <v>46</v>
      </c>
    </row>
    <row r="140" spans="1:26" ht="12.75">
      <c r="A140" s="270"/>
      <c r="B140" s="270"/>
      <c r="C140" s="270"/>
      <c r="D140" s="270"/>
      <c r="E140" s="271" t="s">
        <v>686</v>
      </c>
      <c r="F140" s="270"/>
      <c r="G140" s="270"/>
      <c r="H140" s="297" t="s">
        <v>587</v>
      </c>
      <c r="I140" s="298" t="s">
        <v>529</v>
      </c>
      <c r="J140" s="299"/>
      <c r="K140" s="300"/>
      <c r="L140" s="301"/>
      <c r="M140" s="302">
        <v>1</v>
      </c>
      <c r="N140" s="300">
        <v>1</v>
      </c>
      <c r="O140" s="300"/>
      <c r="P140" s="300">
        <v>4</v>
      </c>
      <c r="Q140" s="300"/>
      <c r="R140" s="300"/>
      <c r="S140" s="300"/>
      <c r="T140" s="300">
        <v>4</v>
      </c>
      <c r="U140" s="300"/>
      <c r="V140" s="300">
        <v>3</v>
      </c>
      <c r="W140" s="857"/>
      <c r="X140" s="300"/>
      <c r="Y140" s="300"/>
      <c r="Z140" s="859"/>
    </row>
    <row r="141" spans="1:26" ht="12.75">
      <c r="A141" s="270"/>
      <c r="B141" s="287"/>
      <c r="C141" s="271"/>
      <c r="D141" s="307" t="s">
        <v>687</v>
      </c>
      <c r="E141" s="308"/>
      <c r="F141" s="308"/>
      <c r="G141" s="308"/>
      <c r="H141" s="309"/>
      <c r="I141" s="310"/>
      <c r="J141" s="311"/>
      <c r="K141" s="312"/>
      <c r="L141" s="310"/>
      <c r="M141" s="313"/>
      <c r="N141" s="312"/>
      <c r="O141" s="312"/>
      <c r="P141" s="312"/>
      <c r="Q141" s="312"/>
      <c r="R141" s="312"/>
      <c r="S141" s="312"/>
      <c r="T141" s="312"/>
      <c r="U141" s="312"/>
      <c r="V141" s="312"/>
      <c r="W141" s="312"/>
      <c r="X141" s="312"/>
      <c r="Y141" s="312"/>
      <c r="Z141" s="314"/>
    </row>
    <row r="142" spans="1:26" ht="12.75">
      <c r="A142" s="270"/>
      <c r="B142" s="287"/>
      <c r="C142" s="287"/>
      <c r="D142" s="287"/>
      <c r="E142" s="315"/>
      <c r="F142" s="270"/>
      <c r="G142" s="322" t="s">
        <v>128</v>
      </c>
      <c r="H142" s="329"/>
      <c r="I142" s="301" t="s">
        <v>58</v>
      </c>
      <c r="J142" s="319"/>
      <c r="K142" s="320"/>
      <c r="L142" s="298"/>
      <c r="M142" s="321"/>
      <c r="N142" s="320"/>
      <c r="O142" s="320">
        <v>1</v>
      </c>
      <c r="P142" s="320"/>
      <c r="Q142" s="320"/>
      <c r="R142" s="320"/>
      <c r="S142" s="320"/>
      <c r="T142" s="320"/>
      <c r="U142" s="300"/>
      <c r="V142" s="320"/>
      <c r="W142" s="320"/>
      <c r="X142" s="320"/>
      <c r="Y142" s="320"/>
      <c r="Z142" s="303">
        <f aca="true" t="shared" si="18" ref="Z142:Z150">SUM(M142:Y142)</f>
        <v>1</v>
      </c>
    </row>
    <row r="143" spans="1:26" ht="12.75">
      <c r="A143" s="315"/>
      <c r="B143" s="315"/>
      <c r="C143" s="287"/>
      <c r="D143" s="287"/>
      <c r="E143" s="323"/>
      <c r="F143" s="270"/>
      <c r="G143" s="323" t="s">
        <v>688</v>
      </c>
      <c r="H143" s="342"/>
      <c r="I143" s="301" t="s">
        <v>1130</v>
      </c>
      <c r="J143" s="319"/>
      <c r="K143" s="320"/>
      <c r="L143" s="298"/>
      <c r="M143" s="321"/>
      <c r="N143" s="320"/>
      <c r="O143" s="320"/>
      <c r="P143" s="320">
        <v>2</v>
      </c>
      <c r="Q143" s="320"/>
      <c r="R143" s="320"/>
      <c r="S143" s="320"/>
      <c r="T143" s="320"/>
      <c r="U143" s="320"/>
      <c r="V143" s="320"/>
      <c r="W143" s="320"/>
      <c r="X143" s="320"/>
      <c r="Y143" s="320"/>
      <c r="Z143" s="303">
        <f t="shared" si="18"/>
        <v>2</v>
      </c>
    </row>
    <row r="144" spans="1:27" s="255" customFormat="1" ht="12.75">
      <c r="A144" s="271"/>
      <c r="B144" s="271"/>
      <c r="C144" s="287"/>
      <c r="D144" s="287"/>
      <c r="E144" s="287" t="s">
        <v>810</v>
      </c>
      <c r="F144" s="287"/>
      <c r="G144" s="287"/>
      <c r="H144" s="304" t="s">
        <v>635</v>
      </c>
      <c r="I144" s="301" t="s">
        <v>60</v>
      </c>
      <c r="J144" s="299"/>
      <c r="K144" s="300"/>
      <c r="L144" s="301"/>
      <c r="M144" s="302"/>
      <c r="N144" s="300">
        <v>3</v>
      </c>
      <c r="O144" s="300"/>
      <c r="P144" s="300">
        <v>1</v>
      </c>
      <c r="Q144" s="300"/>
      <c r="R144" s="300"/>
      <c r="S144" s="300"/>
      <c r="T144" s="300"/>
      <c r="U144" s="300"/>
      <c r="V144" s="300"/>
      <c r="W144" s="300"/>
      <c r="X144" s="300"/>
      <c r="Y144" s="300"/>
      <c r="Z144" s="303">
        <f t="shared" si="18"/>
        <v>4</v>
      </c>
      <c r="AA144" s="306"/>
    </row>
    <row r="145" spans="1:26" ht="12.75">
      <c r="A145" s="270"/>
      <c r="B145" s="270"/>
      <c r="C145" s="287"/>
      <c r="D145" s="287"/>
      <c r="E145" s="287" t="s">
        <v>231</v>
      </c>
      <c r="F145" s="287"/>
      <c r="G145" s="270"/>
      <c r="H145" s="304" t="s">
        <v>635</v>
      </c>
      <c r="I145" s="301" t="s">
        <v>1132</v>
      </c>
      <c r="J145" s="319"/>
      <c r="K145" s="320"/>
      <c r="L145" s="298"/>
      <c r="M145" s="321"/>
      <c r="N145" s="320">
        <v>1</v>
      </c>
      <c r="O145" s="320"/>
      <c r="P145" s="320">
        <v>1</v>
      </c>
      <c r="Q145" s="320"/>
      <c r="R145" s="320"/>
      <c r="S145" s="320"/>
      <c r="T145" s="320">
        <v>2</v>
      </c>
      <c r="U145" s="320"/>
      <c r="V145" s="320"/>
      <c r="W145" s="320"/>
      <c r="X145" s="320"/>
      <c r="Y145" s="320"/>
      <c r="Z145" s="303">
        <f t="shared" si="18"/>
        <v>4</v>
      </c>
    </row>
    <row r="146" spans="1:26" ht="12.75">
      <c r="A146" s="270"/>
      <c r="B146" s="279" t="s">
        <v>703</v>
      </c>
      <c r="C146" s="280"/>
      <c r="D146" s="280"/>
      <c r="E146" s="279"/>
      <c r="F146" s="280"/>
      <c r="G146" s="280"/>
      <c r="H146" s="281"/>
      <c r="I146" s="282"/>
      <c r="J146" s="283">
        <f>SUM(J147:J150)</f>
        <v>60</v>
      </c>
      <c r="K146" s="284">
        <f aca="true" t="shared" si="19" ref="K146:Y146">SUM(K147:K150)</f>
        <v>0</v>
      </c>
      <c r="L146" s="285">
        <f>SUM(L147:L150)</f>
        <v>60</v>
      </c>
      <c r="M146" s="286">
        <f t="shared" si="19"/>
        <v>0</v>
      </c>
      <c r="N146" s="284">
        <f t="shared" si="19"/>
        <v>16</v>
      </c>
      <c r="O146" s="284">
        <f t="shared" si="19"/>
        <v>0</v>
      </c>
      <c r="P146" s="284">
        <f t="shared" si="19"/>
        <v>72</v>
      </c>
      <c r="Q146" s="284">
        <f>SUM(Q147:Q150)</f>
        <v>0</v>
      </c>
      <c r="R146" s="284">
        <f t="shared" si="19"/>
        <v>0</v>
      </c>
      <c r="S146" s="284">
        <f t="shared" si="19"/>
        <v>0</v>
      </c>
      <c r="T146" s="284">
        <f t="shared" si="19"/>
        <v>0</v>
      </c>
      <c r="U146" s="284">
        <f t="shared" si="19"/>
        <v>12</v>
      </c>
      <c r="V146" s="284">
        <f t="shared" si="19"/>
        <v>12</v>
      </c>
      <c r="W146" s="284">
        <f>SUM(W147:W150)</f>
        <v>4</v>
      </c>
      <c r="X146" s="284">
        <f t="shared" si="19"/>
        <v>0</v>
      </c>
      <c r="Y146" s="284">
        <f t="shared" si="19"/>
        <v>0</v>
      </c>
      <c r="Z146" s="284">
        <f>SUM(M146:Y146)</f>
        <v>116</v>
      </c>
    </row>
    <row r="147" spans="1:26" ht="12.75">
      <c r="A147" s="270"/>
      <c r="B147" s="287"/>
      <c r="C147" s="287"/>
      <c r="D147" s="287"/>
      <c r="E147" s="315"/>
      <c r="F147" s="287" t="s">
        <v>689</v>
      </c>
      <c r="G147" s="287"/>
      <c r="H147" s="304" t="s">
        <v>635</v>
      </c>
      <c r="I147" s="301" t="s">
        <v>1134</v>
      </c>
      <c r="J147" s="299">
        <v>15</v>
      </c>
      <c r="K147" s="300"/>
      <c r="L147" s="301">
        <f>SUM(J147:K147)</f>
        <v>15</v>
      </c>
      <c r="M147" s="302"/>
      <c r="N147" s="300">
        <v>4</v>
      </c>
      <c r="O147" s="300"/>
      <c r="P147" s="300">
        <v>18</v>
      </c>
      <c r="Q147" s="300"/>
      <c r="R147" s="300"/>
      <c r="S147" s="300"/>
      <c r="T147" s="300"/>
      <c r="U147" s="300">
        <v>3</v>
      </c>
      <c r="V147" s="300">
        <v>3</v>
      </c>
      <c r="W147" s="300">
        <v>1</v>
      </c>
      <c r="X147" s="300"/>
      <c r="Y147" s="300"/>
      <c r="Z147" s="303">
        <f t="shared" si="18"/>
        <v>29</v>
      </c>
    </row>
    <row r="148" spans="1:26" ht="12.75">
      <c r="A148" s="270"/>
      <c r="B148" s="287"/>
      <c r="C148" s="287"/>
      <c r="D148" s="287"/>
      <c r="E148" s="315"/>
      <c r="F148" s="287" t="s">
        <v>690</v>
      </c>
      <c r="G148" s="287"/>
      <c r="H148" s="304" t="s">
        <v>635</v>
      </c>
      <c r="I148" s="301" t="s">
        <v>1134</v>
      </c>
      <c r="J148" s="299">
        <v>15</v>
      </c>
      <c r="K148" s="300"/>
      <c r="L148" s="301">
        <f>SUM(J148:K148)</f>
        <v>15</v>
      </c>
      <c r="M148" s="302"/>
      <c r="N148" s="300">
        <v>4</v>
      </c>
      <c r="O148" s="300"/>
      <c r="P148" s="300">
        <v>18</v>
      </c>
      <c r="Q148" s="300"/>
      <c r="R148" s="300"/>
      <c r="S148" s="300"/>
      <c r="T148" s="300"/>
      <c r="U148" s="300">
        <v>3</v>
      </c>
      <c r="V148" s="300">
        <v>3</v>
      </c>
      <c r="W148" s="300">
        <v>1</v>
      </c>
      <c r="X148" s="300"/>
      <c r="Y148" s="300"/>
      <c r="Z148" s="303">
        <f t="shared" si="18"/>
        <v>29</v>
      </c>
    </row>
    <row r="149" spans="1:27" ht="12.75">
      <c r="A149" s="270"/>
      <c r="B149" s="287"/>
      <c r="C149" s="287"/>
      <c r="D149" s="287"/>
      <c r="E149" s="315"/>
      <c r="F149" s="287" t="s">
        <v>976</v>
      </c>
      <c r="G149" s="287"/>
      <c r="H149" s="304" t="s">
        <v>635</v>
      </c>
      <c r="I149" s="301" t="s">
        <v>1134</v>
      </c>
      <c r="J149" s="299">
        <v>15</v>
      </c>
      <c r="K149" s="300"/>
      <c r="L149" s="301">
        <f>SUM(J149:K149)</f>
        <v>15</v>
      </c>
      <c r="M149" s="302"/>
      <c r="N149" s="300">
        <v>4</v>
      </c>
      <c r="O149" s="300"/>
      <c r="P149" s="300">
        <v>18</v>
      </c>
      <c r="Q149" s="300"/>
      <c r="R149" s="300"/>
      <c r="S149" s="300"/>
      <c r="T149" s="300"/>
      <c r="U149" s="300">
        <v>3</v>
      </c>
      <c r="V149" s="300">
        <v>3</v>
      </c>
      <c r="W149" s="300">
        <v>1</v>
      </c>
      <c r="X149" s="300"/>
      <c r="Y149" s="300"/>
      <c r="Z149" s="303">
        <f t="shared" si="18"/>
        <v>29</v>
      </c>
      <c r="AA149" s="259" t="s">
        <v>670</v>
      </c>
    </row>
    <row r="150" spans="1:26" ht="12.75">
      <c r="A150" s="270"/>
      <c r="B150" s="287"/>
      <c r="C150" s="287"/>
      <c r="D150" s="287"/>
      <c r="E150" s="315"/>
      <c r="F150" s="287" t="s">
        <v>62</v>
      </c>
      <c r="G150" s="287"/>
      <c r="H150" s="304" t="s">
        <v>635</v>
      </c>
      <c r="I150" s="301" t="s">
        <v>1134</v>
      </c>
      <c r="J150" s="299">
        <v>15</v>
      </c>
      <c r="K150" s="300"/>
      <c r="L150" s="301">
        <f>SUM(J150:K150)</f>
        <v>15</v>
      </c>
      <c r="M150" s="302"/>
      <c r="N150" s="300">
        <v>4</v>
      </c>
      <c r="O150" s="300"/>
      <c r="P150" s="300">
        <v>18</v>
      </c>
      <c r="Q150" s="300"/>
      <c r="R150" s="300"/>
      <c r="S150" s="300"/>
      <c r="T150" s="300"/>
      <c r="U150" s="300">
        <v>3</v>
      </c>
      <c r="V150" s="300">
        <v>3</v>
      </c>
      <c r="W150" s="300">
        <v>1</v>
      </c>
      <c r="X150" s="300"/>
      <c r="Y150" s="300"/>
      <c r="Z150" s="303">
        <f t="shared" si="18"/>
        <v>29</v>
      </c>
    </row>
    <row r="151" ht="13.5" thickBot="1"/>
    <row r="152" spans="1:26" s="306" customFormat="1" ht="24.75" customHeight="1" thickBot="1" thickTop="1">
      <c r="A152" s="343" t="s">
        <v>209</v>
      </c>
      <c r="B152" s="344"/>
      <c r="C152" s="344"/>
      <c r="D152" s="344"/>
      <c r="E152" s="344"/>
      <c r="F152" s="344"/>
      <c r="G152" s="344"/>
      <c r="H152" s="345"/>
      <c r="I152" s="346"/>
      <c r="J152" s="347">
        <f aca="true" t="shared" si="20" ref="J152:Z152">J5+J52+J95+J146</f>
        <v>680</v>
      </c>
      <c r="K152" s="348">
        <f t="shared" si="20"/>
        <v>67</v>
      </c>
      <c r="L152" s="349">
        <f t="shared" si="20"/>
        <v>747</v>
      </c>
      <c r="M152" s="350">
        <f t="shared" si="20"/>
        <v>42</v>
      </c>
      <c r="N152" s="348">
        <f t="shared" si="20"/>
        <v>447</v>
      </c>
      <c r="O152" s="348">
        <f t="shared" si="20"/>
        <v>37</v>
      </c>
      <c r="P152" s="348">
        <f t="shared" si="20"/>
        <v>747</v>
      </c>
      <c r="Q152" s="348">
        <f t="shared" si="20"/>
        <v>42</v>
      </c>
      <c r="R152" s="348">
        <f t="shared" si="20"/>
        <v>3</v>
      </c>
      <c r="S152" s="348">
        <f t="shared" si="20"/>
        <v>53</v>
      </c>
      <c r="T152" s="348">
        <f t="shared" si="20"/>
        <v>160</v>
      </c>
      <c r="U152" s="348">
        <f t="shared" si="20"/>
        <v>145</v>
      </c>
      <c r="V152" s="348">
        <f t="shared" si="20"/>
        <v>102</v>
      </c>
      <c r="W152" s="348">
        <f t="shared" si="20"/>
        <v>51</v>
      </c>
      <c r="X152" s="348">
        <f t="shared" si="20"/>
        <v>79</v>
      </c>
      <c r="Y152" s="348">
        <f t="shared" si="20"/>
        <v>96</v>
      </c>
      <c r="Z152" s="349">
        <f t="shared" si="20"/>
        <v>2004</v>
      </c>
    </row>
    <row r="153" ht="13.5" thickTop="1"/>
    <row r="154" spans="1:27" ht="12.75">
      <c r="A154" s="256"/>
      <c r="N154" s="258"/>
      <c r="O154" s="259"/>
      <c r="P154" s="256"/>
      <c r="Q154" s="256"/>
      <c r="R154" s="256"/>
      <c r="S154" s="256"/>
      <c r="T154" s="256"/>
      <c r="U154" s="256"/>
      <c r="V154" s="256"/>
      <c r="W154" s="256"/>
      <c r="X154" s="256"/>
      <c r="Y154" s="256"/>
      <c r="Z154" s="256"/>
      <c r="AA154" s="256"/>
    </row>
    <row r="155" spans="1:27" ht="12.75">
      <c r="A155" s="256"/>
      <c r="D155" s="156" t="s">
        <v>96</v>
      </c>
      <c r="N155" s="258"/>
      <c r="O155" s="259"/>
      <c r="P155" s="256"/>
      <c r="Q155" s="256"/>
      <c r="R155" s="256"/>
      <c r="S155" s="256"/>
      <c r="T155" s="256"/>
      <c r="U155" s="256"/>
      <c r="V155" s="256"/>
      <c r="W155" s="256"/>
      <c r="X155" s="256"/>
      <c r="Y155" s="256"/>
      <c r="Z155" s="256"/>
      <c r="AA155" s="256"/>
    </row>
    <row r="156" spans="14:27" ht="12.75">
      <c r="N156" s="258"/>
      <c r="O156" s="259"/>
      <c r="P156" s="256"/>
      <c r="Q156" s="256"/>
      <c r="R156" s="256"/>
      <c r="S156" s="256"/>
      <c r="T156" s="256"/>
      <c r="U156" s="256"/>
      <c r="V156" s="256"/>
      <c r="W156" s="256"/>
      <c r="X156" s="256"/>
      <c r="Y156" s="256"/>
      <c r="Z156" s="256"/>
      <c r="AA156" s="256"/>
    </row>
  </sheetData>
  <sheetProtection/>
  <mergeCells count="110">
    <mergeCell ref="X104:X107"/>
    <mergeCell ref="Y104:Y107"/>
    <mergeCell ref="T28:T29"/>
    <mergeCell ref="V102:V103"/>
    <mergeCell ref="V104:V107"/>
    <mergeCell ref="M28:M29"/>
    <mergeCell ref="P28:P29"/>
    <mergeCell ref="O104:O107"/>
    <mergeCell ref="P104:P107"/>
    <mergeCell ref="Q104:Q107"/>
    <mergeCell ref="T104:T107"/>
    <mergeCell ref="Z104:Z107"/>
    <mergeCell ref="W104:W107"/>
    <mergeCell ref="M71:M72"/>
    <mergeCell ref="Z71:Z72"/>
    <mergeCell ref="Z83:Z85"/>
    <mergeCell ref="U104:U107"/>
    <mergeCell ref="P102:P103"/>
    <mergeCell ref="S104:S107"/>
    <mergeCell ref="R104:R107"/>
    <mergeCell ref="N104:N107"/>
    <mergeCell ref="F11:G11"/>
    <mergeCell ref="K65:K66"/>
    <mergeCell ref="K82:K83"/>
    <mergeCell ref="M59:M62"/>
    <mergeCell ref="K104:K105"/>
    <mergeCell ref="L104:L105"/>
    <mergeCell ref="M104:M107"/>
    <mergeCell ref="L82:L83"/>
    <mergeCell ref="M83:M85"/>
    <mergeCell ref="M101:M103"/>
    <mergeCell ref="Z101:Z103"/>
    <mergeCell ref="Z26:Z27"/>
    <mergeCell ref="Z28:Z29"/>
    <mergeCell ref="N28:N29"/>
    <mergeCell ref="O28:O29"/>
    <mergeCell ref="Z59:Z62"/>
    <mergeCell ref="N102:N103"/>
    <mergeCell ref="M39:M41"/>
    <mergeCell ref="A2:G2"/>
    <mergeCell ref="F37:G37"/>
    <mergeCell ref="F13:G13"/>
    <mergeCell ref="M3:Z3"/>
    <mergeCell ref="L16:L17"/>
    <mergeCell ref="M16:M17"/>
    <mergeCell ref="N16:N17"/>
    <mergeCell ref="P16:P17"/>
    <mergeCell ref="M12:M14"/>
    <mergeCell ref="Z12:Z14"/>
    <mergeCell ref="K108:K109"/>
    <mergeCell ref="L108:L109"/>
    <mergeCell ref="M108:M111"/>
    <mergeCell ref="Z108:Z111"/>
    <mergeCell ref="L112:L113"/>
    <mergeCell ref="S112:S114"/>
    <mergeCell ref="T112:T114"/>
    <mergeCell ref="M112:M114"/>
    <mergeCell ref="R112:R114"/>
    <mergeCell ref="Y112:Y114"/>
    <mergeCell ref="N112:N114"/>
    <mergeCell ref="O112:O114"/>
    <mergeCell ref="P112:P114"/>
    <mergeCell ref="AA112:AA113"/>
    <mergeCell ref="Z112:Z114"/>
    <mergeCell ref="U112:U114"/>
    <mergeCell ref="V112:V114"/>
    <mergeCell ref="W112:W114"/>
    <mergeCell ref="X112:X114"/>
    <mergeCell ref="Q112:Q114"/>
    <mergeCell ref="AA118:AA120"/>
    <mergeCell ref="R118:R120"/>
    <mergeCell ref="S118:S120"/>
    <mergeCell ref="T118:T120"/>
    <mergeCell ref="U118:U120"/>
    <mergeCell ref="V118:V120"/>
    <mergeCell ref="Y118:Y120"/>
    <mergeCell ref="Z118:Z120"/>
    <mergeCell ref="M123:M124"/>
    <mergeCell ref="Q118:Q120"/>
    <mergeCell ref="J118:J120"/>
    <mergeCell ref="K118:K120"/>
    <mergeCell ref="L118:L120"/>
    <mergeCell ref="M118:M120"/>
    <mergeCell ref="X125:X126"/>
    <mergeCell ref="P137:P139"/>
    <mergeCell ref="M125:M126"/>
    <mergeCell ref="N125:N126"/>
    <mergeCell ref="O125:O126"/>
    <mergeCell ref="P125:P126"/>
    <mergeCell ref="Q125:Q126"/>
    <mergeCell ref="U16:U17"/>
    <mergeCell ref="W137:W140"/>
    <mergeCell ref="M137:M139"/>
    <mergeCell ref="R125:R126"/>
    <mergeCell ref="S125:S126"/>
    <mergeCell ref="T125:T126"/>
    <mergeCell ref="U125:U126"/>
    <mergeCell ref="N118:N120"/>
    <mergeCell ref="O118:O120"/>
    <mergeCell ref="P118:P120"/>
    <mergeCell ref="V125:V126"/>
    <mergeCell ref="Z125:Z126"/>
    <mergeCell ref="W125:W126"/>
    <mergeCell ref="V16:V17"/>
    <mergeCell ref="Z137:Z140"/>
    <mergeCell ref="Z39:Z41"/>
    <mergeCell ref="Y125:Y126"/>
    <mergeCell ref="W118:W120"/>
    <mergeCell ref="X118:X120"/>
    <mergeCell ref="Z16:Z17"/>
  </mergeCells>
  <printOptions horizontalCentered="1"/>
  <pageMargins left="0.7086614173228347" right="0.6299212598425197" top="0.5905511811023623" bottom="0.31496062992125984" header="0.2362204724409449" footer="0.15748031496062992"/>
  <pageSetup horizontalDpi="300" verticalDpi="300" orientation="landscape" paperSize="9" scale="65" r:id="rId2"/>
  <headerFooter alignWithMargins="0">
    <oddHeader>&amp;L&amp;"Arial,Corsivo"ASP Palermo&amp;R&amp;"Arial,Corsivo"&amp;F</oddHeader>
    <oddFooter>&amp;C&amp;P/&amp;N</oddFooter>
  </headerFooter>
  <rowBreaks count="3" manualBreakCount="3">
    <brk id="51" max="255" man="1"/>
    <brk id="94" max="255" man="1"/>
    <brk id="145" max="255" man="1"/>
  </rowBreaks>
  <drawing r:id="rId1"/>
</worksheet>
</file>

<file path=xl/worksheets/sheet22.xml><?xml version="1.0" encoding="utf-8"?>
<worksheet xmlns="http://schemas.openxmlformats.org/spreadsheetml/2006/main" xmlns:r="http://schemas.openxmlformats.org/officeDocument/2006/relationships">
  <sheetPr>
    <tabColor indexed="48"/>
  </sheetPr>
  <dimension ref="A1:F34"/>
  <sheetViews>
    <sheetView showGridLines="0" view="pageLayout" zoomScaleNormal="75" workbookViewId="0" topLeftCell="A10">
      <selection activeCell="I51" sqref="I51"/>
    </sheetView>
  </sheetViews>
  <sheetFormatPr defaultColWidth="9.140625" defaultRowHeight="12.75"/>
  <cols>
    <col min="1" max="1" width="9.140625" style="98" customWidth="1"/>
    <col min="2" max="2" width="145.28125" style="97" customWidth="1"/>
    <col min="3" max="16384" width="9.140625" style="98" customWidth="1"/>
  </cols>
  <sheetData>
    <row r="1" ht="20.25">
      <c r="A1" s="96" t="s">
        <v>63</v>
      </c>
    </row>
    <row r="2" spans="1:2" ht="15.75">
      <c r="A2" s="98" t="s">
        <v>64</v>
      </c>
      <c r="B2" s="664" t="s">
        <v>956</v>
      </c>
    </row>
    <row r="3" s="353" customFormat="1" ht="30" customHeight="1">
      <c r="B3" s="665" t="s">
        <v>489</v>
      </c>
    </row>
    <row r="4" ht="15.75">
      <c r="B4" s="99" t="s">
        <v>162</v>
      </c>
    </row>
    <row r="5" ht="15.75">
      <c r="B5" s="99" t="s">
        <v>163</v>
      </c>
    </row>
    <row r="6" ht="15.75">
      <c r="B6" s="99" t="s">
        <v>659</v>
      </c>
    </row>
    <row r="7" s="353" customFormat="1" ht="47.25" customHeight="1">
      <c r="B7" s="665" t="s">
        <v>917</v>
      </c>
    </row>
    <row r="8" ht="15.75">
      <c r="B8" s="526" t="s">
        <v>310</v>
      </c>
    </row>
    <row r="9" ht="15.75">
      <c r="B9" s="526" t="s">
        <v>918</v>
      </c>
    </row>
    <row r="10" ht="15.75">
      <c r="B10" s="526" t="s">
        <v>919</v>
      </c>
    </row>
    <row r="11" ht="47.25" customHeight="1">
      <c r="B11" s="665" t="s">
        <v>934</v>
      </c>
    </row>
    <row r="12" ht="47.25" customHeight="1">
      <c r="B12" s="665" t="s">
        <v>933</v>
      </c>
    </row>
    <row r="13" s="353" customFormat="1" ht="27" customHeight="1">
      <c r="B13" s="666" t="s">
        <v>935</v>
      </c>
    </row>
    <row r="14" spans="3:6" ht="25.5" customHeight="1">
      <c r="C14" s="97"/>
      <c r="D14" s="97"/>
      <c r="E14" s="97"/>
      <c r="F14" s="97"/>
    </row>
    <row r="15" spans="1:2" ht="15.75">
      <c r="A15" s="98" t="s">
        <v>43</v>
      </c>
      <c r="B15" s="97" t="s">
        <v>164</v>
      </c>
    </row>
    <row r="16" spans="1:2" ht="15.75">
      <c r="A16" s="98" t="s">
        <v>38</v>
      </c>
      <c r="B16" s="97" t="s">
        <v>165</v>
      </c>
    </row>
    <row r="17" spans="1:2" ht="15.75">
      <c r="A17" s="98" t="s">
        <v>1134</v>
      </c>
      <c r="B17" s="97" t="s">
        <v>533</v>
      </c>
    </row>
    <row r="18" spans="1:2" ht="15.75">
      <c r="A18" s="98" t="s">
        <v>52</v>
      </c>
      <c r="B18" s="97" t="s">
        <v>534</v>
      </c>
    </row>
    <row r="19" spans="1:2" ht="15.75">
      <c r="A19" s="98" t="s">
        <v>58</v>
      </c>
      <c r="B19" s="97" t="s">
        <v>535</v>
      </c>
    </row>
    <row r="20" spans="1:2" ht="15.75">
      <c r="A20" s="98" t="s">
        <v>1130</v>
      </c>
      <c r="B20" s="97" t="s">
        <v>539</v>
      </c>
    </row>
    <row r="21" spans="1:2" ht="15.75">
      <c r="A21" s="98" t="s">
        <v>1132</v>
      </c>
      <c r="B21" s="97" t="s">
        <v>540</v>
      </c>
    </row>
    <row r="22" spans="1:2" ht="15.75">
      <c r="A22" s="98" t="s">
        <v>60</v>
      </c>
      <c r="B22" s="97" t="s">
        <v>541</v>
      </c>
    </row>
    <row r="23" spans="1:2" ht="15.75">
      <c r="A23" s="98" t="s">
        <v>50</v>
      </c>
      <c r="B23" s="97" t="s">
        <v>542</v>
      </c>
    </row>
    <row r="24" spans="1:2" ht="15.75">
      <c r="A24" s="98" t="s">
        <v>529</v>
      </c>
      <c r="B24" s="97" t="s">
        <v>530</v>
      </c>
    </row>
    <row r="26" spans="1:2" ht="15.75">
      <c r="A26" s="98" t="s">
        <v>683</v>
      </c>
      <c r="B26" s="97" t="s">
        <v>955</v>
      </c>
    </row>
    <row r="27" spans="1:2" ht="15.75">
      <c r="A27" s="98" t="s">
        <v>685</v>
      </c>
      <c r="B27" s="97" t="s">
        <v>1022</v>
      </c>
    </row>
    <row r="28" spans="1:2" ht="31.5">
      <c r="A28" s="98" t="s">
        <v>46</v>
      </c>
      <c r="B28" s="97" t="s">
        <v>847</v>
      </c>
    </row>
    <row r="29" spans="1:2" ht="15.75">
      <c r="A29" s="98" t="s">
        <v>670</v>
      </c>
      <c r="B29" s="97" t="s">
        <v>233</v>
      </c>
    </row>
    <row r="30" spans="1:2" ht="31.5">
      <c r="A30" s="98" t="s">
        <v>677</v>
      </c>
      <c r="B30" s="97" t="s">
        <v>838</v>
      </c>
    </row>
    <row r="31" spans="1:2" ht="15.75">
      <c r="A31" s="98" t="s">
        <v>515</v>
      </c>
      <c r="B31" s="97" t="s">
        <v>301</v>
      </c>
    </row>
    <row r="32" spans="1:2" ht="15.75">
      <c r="A32" s="98" t="s">
        <v>516</v>
      </c>
      <c r="B32" s="97" t="s">
        <v>302</v>
      </c>
    </row>
    <row r="33" spans="1:2" ht="15.75">
      <c r="A33" s="98" t="s">
        <v>497</v>
      </c>
      <c r="B33" s="97" t="s">
        <v>500</v>
      </c>
    </row>
    <row r="34" spans="1:2" ht="31.5">
      <c r="A34" s="98" t="s">
        <v>1124</v>
      </c>
      <c r="B34" s="97" t="s">
        <v>349</v>
      </c>
    </row>
  </sheetData>
  <sheetProtection/>
  <printOptions/>
  <pageMargins left="0.7086614173228347" right="0.6299212598425197" top="0.6692913385826772" bottom="0.31496062992125984" header="0.2362204724409449" footer="0.15748031496062992"/>
  <pageSetup horizontalDpi="300" verticalDpi="300" orientation="landscape" paperSize="9" scale="70" r:id="rId1"/>
  <headerFooter alignWithMargins="0">
    <oddHeader>&amp;L&amp;"Arial,Corsivo"ASP Palermo&amp;R&amp;"Arial,Corsivo"&amp;F</oddHeader>
    <oddFooter>&amp;C&amp;P/&amp;N</oddFooter>
  </headerFooter>
</worksheet>
</file>

<file path=xl/worksheets/sheet23.xml><?xml version="1.0" encoding="utf-8"?>
<worksheet xmlns="http://schemas.openxmlformats.org/spreadsheetml/2006/main" xmlns:r="http://schemas.openxmlformats.org/officeDocument/2006/relationships">
  <sheetPr>
    <tabColor indexed="48"/>
  </sheetPr>
  <dimension ref="A1:B22"/>
  <sheetViews>
    <sheetView view="pageLayout" workbookViewId="0" topLeftCell="A1">
      <selection activeCell="I51" sqref="I51"/>
    </sheetView>
  </sheetViews>
  <sheetFormatPr defaultColWidth="9.140625" defaultRowHeight="12.75"/>
  <cols>
    <col min="1" max="1" width="9.140625" style="352" customWidth="1"/>
    <col min="2" max="2" width="121.8515625" style="352" bestFit="1" customWidth="1"/>
    <col min="3" max="16384" width="9.140625" style="352" customWidth="1"/>
  </cols>
  <sheetData>
    <row r="1" ht="20.25">
      <c r="A1" s="351" t="s">
        <v>816</v>
      </c>
    </row>
    <row r="2" ht="15.75">
      <c r="A2" s="353" t="s">
        <v>982</v>
      </c>
    </row>
    <row r="3" ht="15.75">
      <c r="B3" s="352" t="s">
        <v>407</v>
      </c>
    </row>
    <row r="4" ht="15.75">
      <c r="B4" s="352" t="s">
        <v>708</v>
      </c>
    </row>
    <row r="5" ht="15.75">
      <c r="B5" s="353" t="s">
        <v>246</v>
      </c>
    </row>
    <row r="6" spans="1:2" ht="15.75">
      <c r="A6" s="352" t="s">
        <v>122</v>
      </c>
      <c r="B6" s="353"/>
    </row>
    <row r="7" ht="15.75">
      <c r="B7" s="352" t="s">
        <v>708</v>
      </c>
    </row>
    <row r="8" ht="15.75">
      <c r="A8" s="353" t="s">
        <v>817</v>
      </c>
    </row>
    <row r="9" ht="15.75">
      <c r="B9" s="352" t="s">
        <v>407</v>
      </c>
    </row>
    <row r="10" ht="15.75">
      <c r="B10" s="352" t="s">
        <v>819</v>
      </c>
    </row>
    <row r="11" ht="15.75">
      <c r="B11" s="352" t="s">
        <v>818</v>
      </c>
    </row>
    <row r="12" spans="1:2" ht="15.75">
      <c r="A12" s="353"/>
      <c r="B12" s="353" t="s">
        <v>246</v>
      </c>
    </row>
    <row r="13" spans="1:2" ht="15.75">
      <c r="A13" s="352" t="s">
        <v>140</v>
      </c>
      <c r="B13" s="353"/>
    </row>
    <row r="14" ht="15.75">
      <c r="B14" s="352" t="s">
        <v>708</v>
      </c>
    </row>
    <row r="15" ht="15.75">
      <c r="A15" s="353" t="s">
        <v>464</v>
      </c>
    </row>
    <row r="16" ht="15.75">
      <c r="B16" s="352" t="s">
        <v>407</v>
      </c>
    </row>
    <row r="17" ht="15.75">
      <c r="B17" s="353" t="s">
        <v>246</v>
      </c>
    </row>
    <row r="18" ht="15.75">
      <c r="B18" s="353" t="s">
        <v>337</v>
      </c>
    </row>
    <row r="19" ht="15.75">
      <c r="A19" s="352" t="s">
        <v>820</v>
      </c>
    </row>
    <row r="20" ht="15.75">
      <c r="B20" s="352" t="s">
        <v>407</v>
      </c>
    </row>
    <row r="21" ht="31.5">
      <c r="B21" s="587" t="s">
        <v>808</v>
      </c>
    </row>
    <row r="22" ht="15.75">
      <c r="A22" s="353" t="s">
        <v>1023</v>
      </c>
    </row>
  </sheetData>
  <sheetProtection/>
  <printOptions/>
  <pageMargins left="0.7086614173228347" right="0.6299212598425197" top="0.6692913385826772" bottom="0.31496062992125984" header="0.2362204724409449" footer="0.15748031496062992"/>
  <pageSetup horizontalDpi="300" verticalDpi="300" orientation="landscape" paperSize="9" scale="70" r:id="rId1"/>
  <headerFooter alignWithMargins="0">
    <oddHeader>&amp;L&amp;"Arial,Corsivo"ASP Palermo&amp;R&amp;"Arial,Corsivo"&amp;F</oddHeader>
    <oddFooter>&amp;C&amp;P/&amp;N</oddFooter>
  </headerFooter>
</worksheet>
</file>

<file path=xl/worksheets/sheet24.xml><?xml version="1.0" encoding="utf-8"?>
<worksheet xmlns="http://schemas.openxmlformats.org/spreadsheetml/2006/main" xmlns:r="http://schemas.openxmlformats.org/officeDocument/2006/relationships">
  <sheetPr>
    <tabColor indexed="48"/>
  </sheetPr>
  <dimension ref="A1:K10"/>
  <sheetViews>
    <sheetView view="pageLayout" zoomScaleNormal="75" workbookViewId="0" topLeftCell="A1">
      <selection activeCell="I51" sqref="I51"/>
    </sheetView>
  </sheetViews>
  <sheetFormatPr defaultColWidth="9.140625" defaultRowHeight="12.75"/>
  <cols>
    <col min="1" max="1" width="13.28125" style="354" bestFit="1" customWidth="1"/>
    <col min="2" max="2" width="9.140625" style="354" customWidth="1"/>
    <col min="3" max="3" width="50.421875" style="354" customWidth="1"/>
    <col min="4" max="10" width="9.140625" style="354" customWidth="1"/>
    <col min="11" max="11" width="5.8515625" style="354" customWidth="1"/>
    <col min="12" max="16384" width="9.140625" style="354" customWidth="1"/>
  </cols>
  <sheetData>
    <row r="1" spans="2:8" ht="20.25">
      <c r="B1" s="351" t="s">
        <v>431</v>
      </c>
      <c r="D1" s="884" t="s">
        <v>821</v>
      </c>
      <c r="E1" s="884"/>
      <c r="F1" s="884" t="s">
        <v>822</v>
      </c>
      <c r="G1" s="884"/>
      <c r="H1" s="355" t="s">
        <v>823</v>
      </c>
    </row>
    <row r="2" spans="1:10" ht="184.5">
      <c r="A2" s="356" t="s">
        <v>628</v>
      </c>
      <c r="B2" s="356" t="s">
        <v>754</v>
      </c>
      <c r="C2" s="356" t="s">
        <v>631</v>
      </c>
      <c r="D2" s="357" t="s">
        <v>982</v>
      </c>
      <c r="E2" s="357" t="s">
        <v>752</v>
      </c>
      <c r="F2" s="357" t="s">
        <v>463</v>
      </c>
      <c r="G2" s="357" t="s">
        <v>17</v>
      </c>
      <c r="H2" s="357" t="s">
        <v>464</v>
      </c>
      <c r="I2" s="358" t="s">
        <v>758</v>
      </c>
      <c r="J2" s="359" t="s">
        <v>979</v>
      </c>
    </row>
    <row r="3" spans="1:10" ht="24.75" customHeight="1">
      <c r="A3" s="360" t="s">
        <v>460</v>
      </c>
      <c r="B3" s="361"/>
      <c r="C3" s="362" t="s">
        <v>461</v>
      </c>
      <c r="D3" s="363">
        <v>1</v>
      </c>
      <c r="E3" s="363"/>
      <c r="F3" s="363">
        <v>1</v>
      </c>
      <c r="G3" s="363"/>
      <c r="H3" s="363">
        <v>1</v>
      </c>
      <c r="I3" s="363"/>
      <c r="J3" s="364">
        <f aca="true" t="shared" si="0" ref="J3:J9">SUM(D3:I3)</f>
        <v>3</v>
      </c>
    </row>
    <row r="4" spans="1:10" ht="24.75" customHeight="1">
      <c r="A4" s="365"/>
      <c r="B4" s="366" t="s">
        <v>14</v>
      </c>
      <c r="C4" s="356" t="s">
        <v>15</v>
      </c>
      <c r="D4" s="367">
        <v>1</v>
      </c>
      <c r="E4" s="367">
        <v>1</v>
      </c>
      <c r="F4" s="367">
        <v>1</v>
      </c>
      <c r="G4" s="367">
        <v>1</v>
      </c>
      <c r="H4" s="367">
        <v>1</v>
      </c>
      <c r="I4" s="367">
        <v>1</v>
      </c>
      <c r="J4" s="368">
        <f t="shared" si="0"/>
        <v>6</v>
      </c>
    </row>
    <row r="5" spans="1:10" ht="24.75" customHeight="1">
      <c r="A5" s="365"/>
      <c r="B5" s="366" t="s">
        <v>969</v>
      </c>
      <c r="C5" s="356" t="s">
        <v>970</v>
      </c>
      <c r="D5" s="367">
        <v>3</v>
      </c>
      <c r="E5" s="367">
        <v>2</v>
      </c>
      <c r="F5" s="367">
        <v>3</v>
      </c>
      <c r="G5" s="367">
        <v>2</v>
      </c>
      <c r="H5" s="367">
        <v>4</v>
      </c>
      <c r="I5" s="367">
        <v>1</v>
      </c>
      <c r="J5" s="368">
        <f t="shared" si="0"/>
        <v>15</v>
      </c>
    </row>
    <row r="6" spans="1:10" ht="24.75" customHeight="1">
      <c r="A6" s="365"/>
      <c r="B6" s="366" t="s">
        <v>879</v>
      </c>
      <c r="C6" s="356" t="s">
        <v>880</v>
      </c>
      <c r="D6" s="367">
        <v>6</v>
      </c>
      <c r="E6" s="367">
        <v>2</v>
      </c>
      <c r="F6" s="367">
        <v>3</v>
      </c>
      <c r="G6" s="367">
        <v>2</v>
      </c>
      <c r="H6" s="367">
        <v>8</v>
      </c>
      <c r="I6" s="367">
        <v>1</v>
      </c>
      <c r="J6" s="368">
        <f t="shared" si="0"/>
        <v>22</v>
      </c>
    </row>
    <row r="7" spans="1:10" ht="24.75" customHeight="1">
      <c r="A7" s="365"/>
      <c r="B7" s="366" t="s">
        <v>875</v>
      </c>
      <c r="C7" s="356" t="s">
        <v>876</v>
      </c>
      <c r="D7" s="367"/>
      <c r="E7" s="367"/>
      <c r="F7" s="367"/>
      <c r="G7" s="367"/>
      <c r="H7" s="367"/>
      <c r="I7" s="367">
        <v>1</v>
      </c>
      <c r="J7" s="368">
        <f t="shared" si="0"/>
        <v>1</v>
      </c>
    </row>
    <row r="8" spans="1:11" s="379" customFormat="1" ht="24.75" customHeight="1">
      <c r="A8" s="594"/>
      <c r="B8" s="595" t="s">
        <v>877</v>
      </c>
      <c r="C8" s="596" t="s">
        <v>878</v>
      </c>
      <c r="D8" s="597">
        <v>5</v>
      </c>
      <c r="E8" s="597">
        <v>4</v>
      </c>
      <c r="F8" s="597">
        <v>3</v>
      </c>
      <c r="G8" s="597">
        <v>6</v>
      </c>
      <c r="H8" s="597">
        <v>8</v>
      </c>
      <c r="I8" s="597"/>
      <c r="J8" s="598">
        <f t="shared" si="0"/>
        <v>26</v>
      </c>
      <c r="K8" s="599"/>
    </row>
    <row r="9" spans="1:10" ht="24.75" customHeight="1">
      <c r="A9" s="369"/>
      <c r="B9" s="370" t="s">
        <v>783</v>
      </c>
      <c r="C9" s="371" t="s">
        <v>784</v>
      </c>
      <c r="D9" s="372">
        <v>1</v>
      </c>
      <c r="E9" s="372">
        <v>1</v>
      </c>
      <c r="F9" s="372">
        <v>1</v>
      </c>
      <c r="G9" s="372">
        <v>1</v>
      </c>
      <c r="H9" s="372">
        <v>1</v>
      </c>
      <c r="I9" s="372">
        <v>1</v>
      </c>
      <c r="J9" s="373">
        <f t="shared" si="0"/>
        <v>6</v>
      </c>
    </row>
    <row r="10" spans="1:10" s="375" customFormat="1" ht="25.5" customHeight="1">
      <c r="A10" s="885" t="s">
        <v>209</v>
      </c>
      <c r="B10" s="886"/>
      <c r="C10" s="887"/>
      <c r="D10" s="374">
        <f aca="true" t="shared" si="1" ref="D10:J10">SUM(D3:D9)</f>
        <v>17</v>
      </c>
      <c r="E10" s="374">
        <f t="shared" si="1"/>
        <v>10</v>
      </c>
      <c r="F10" s="374">
        <f t="shared" si="1"/>
        <v>12</v>
      </c>
      <c r="G10" s="374">
        <f t="shared" si="1"/>
        <v>12</v>
      </c>
      <c r="H10" s="374">
        <f t="shared" si="1"/>
        <v>23</v>
      </c>
      <c r="I10" s="374">
        <f t="shared" si="1"/>
        <v>5</v>
      </c>
      <c r="J10" s="374">
        <f t="shared" si="1"/>
        <v>79</v>
      </c>
    </row>
  </sheetData>
  <sheetProtection/>
  <mergeCells count="3">
    <mergeCell ref="D1:E1"/>
    <mergeCell ref="F1:G1"/>
    <mergeCell ref="A10:C10"/>
  </mergeCells>
  <printOptions horizontalCentered="1"/>
  <pageMargins left="0.7086614173228347" right="0.6299212598425197" top="0.6692913385826772" bottom="0.31496062992125984" header="0.2362204724409449" footer="0.15748031496062992"/>
  <pageSetup horizontalDpi="300" verticalDpi="300" orientation="landscape" paperSize="9" scale="70" r:id="rId1"/>
  <headerFooter alignWithMargins="0">
    <oddHeader>&amp;L&amp;"Arial,Corsivo"ASP Palermo&amp;R&amp;"Arial,Corsivo"&amp;F</oddHeader>
    <oddFooter>&amp;C&amp;P/&amp;N</oddFooter>
  </headerFooter>
</worksheet>
</file>

<file path=xl/worksheets/sheet25.xml><?xml version="1.0" encoding="utf-8"?>
<worksheet xmlns="http://schemas.openxmlformats.org/spreadsheetml/2006/main" xmlns:r="http://schemas.openxmlformats.org/officeDocument/2006/relationships">
  <sheetPr>
    <tabColor indexed="48"/>
  </sheetPr>
  <dimension ref="A1:L17"/>
  <sheetViews>
    <sheetView view="pageLayout" workbookViewId="0" topLeftCell="A1">
      <selection activeCell="I51" sqref="I51"/>
    </sheetView>
  </sheetViews>
  <sheetFormatPr defaultColWidth="9.140625" defaultRowHeight="12.75"/>
  <cols>
    <col min="1" max="2" width="9.140625" style="354" customWidth="1"/>
    <col min="3" max="3" width="37.00390625" style="354" customWidth="1"/>
    <col min="4" max="4" width="28.00390625" style="354" customWidth="1"/>
    <col min="5" max="11" width="6.7109375" style="354" customWidth="1"/>
    <col min="12" max="16384" width="9.140625" style="354" customWidth="1"/>
  </cols>
  <sheetData>
    <row r="1" spans="1:9" ht="20.25">
      <c r="A1" s="351" t="s">
        <v>408</v>
      </c>
      <c r="E1" s="884" t="s">
        <v>821</v>
      </c>
      <c r="F1" s="884"/>
      <c r="G1" s="884" t="s">
        <v>822</v>
      </c>
      <c r="H1" s="884"/>
      <c r="I1" s="355" t="s">
        <v>823</v>
      </c>
    </row>
    <row r="2" spans="1:12" ht="221.25">
      <c r="A2" s="376" t="s">
        <v>628</v>
      </c>
      <c r="B2" s="376" t="s">
        <v>754</v>
      </c>
      <c r="C2" s="376" t="s">
        <v>631</v>
      </c>
      <c r="D2" s="376" t="s">
        <v>755</v>
      </c>
      <c r="E2" s="377" t="s">
        <v>982</v>
      </c>
      <c r="F2" s="377" t="s">
        <v>752</v>
      </c>
      <c r="G2" s="377" t="s">
        <v>463</v>
      </c>
      <c r="H2" s="377" t="s">
        <v>17</v>
      </c>
      <c r="I2" s="377" t="s">
        <v>464</v>
      </c>
      <c r="J2" s="377" t="s">
        <v>758</v>
      </c>
      <c r="K2" s="378" t="s">
        <v>979</v>
      </c>
      <c r="L2" s="379"/>
    </row>
    <row r="3" spans="1:11" ht="25.5">
      <c r="A3" s="527" t="s">
        <v>904</v>
      </c>
      <c r="B3" s="527" t="s">
        <v>969</v>
      </c>
      <c r="C3" s="528" t="s">
        <v>907</v>
      </c>
      <c r="D3" s="528"/>
      <c r="E3" s="888" t="s">
        <v>1024</v>
      </c>
      <c r="F3" s="889"/>
      <c r="G3" s="889"/>
      <c r="H3" s="889"/>
      <c r="I3" s="889"/>
      <c r="J3" s="889"/>
      <c r="K3" s="890"/>
    </row>
    <row r="4" spans="1:11" ht="12.75">
      <c r="A4" s="381"/>
      <c r="B4" s="366" t="s">
        <v>875</v>
      </c>
      <c r="C4" s="356" t="s">
        <v>365</v>
      </c>
      <c r="D4" s="356" t="s">
        <v>366</v>
      </c>
      <c r="E4" s="367">
        <v>7</v>
      </c>
      <c r="F4" s="367">
        <v>7</v>
      </c>
      <c r="G4" s="367">
        <v>7</v>
      </c>
      <c r="H4" s="367">
        <v>7</v>
      </c>
      <c r="I4" s="367">
        <v>7</v>
      </c>
      <c r="J4" s="367">
        <v>3</v>
      </c>
      <c r="K4" s="380">
        <f aca="true" t="shared" si="0" ref="K4:K13">SUM(E4:J4)</f>
        <v>38</v>
      </c>
    </row>
    <row r="5" spans="1:11" ht="12.75">
      <c r="A5" s="381"/>
      <c r="B5" s="381"/>
      <c r="C5" s="382"/>
      <c r="D5" s="356" t="s">
        <v>467</v>
      </c>
      <c r="E5" s="367">
        <v>1</v>
      </c>
      <c r="F5" s="367">
        <v>1</v>
      </c>
      <c r="G5" s="367">
        <v>1</v>
      </c>
      <c r="H5" s="367">
        <v>1</v>
      </c>
      <c r="I5" s="367">
        <v>1</v>
      </c>
      <c r="J5" s="367">
        <v>1</v>
      </c>
      <c r="K5" s="380">
        <f t="shared" si="0"/>
        <v>6</v>
      </c>
    </row>
    <row r="6" spans="1:11" ht="12.75">
      <c r="A6" s="381"/>
      <c r="B6" s="381"/>
      <c r="C6" s="382"/>
      <c r="D6" s="356" t="s">
        <v>1128</v>
      </c>
      <c r="E6" s="367">
        <v>1</v>
      </c>
      <c r="F6" s="367">
        <v>1</v>
      </c>
      <c r="G6" s="367">
        <v>1</v>
      </c>
      <c r="H6" s="367">
        <v>1</v>
      </c>
      <c r="I6" s="367">
        <v>1</v>
      </c>
      <c r="J6" s="367">
        <v>1</v>
      </c>
      <c r="K6" s="380">
        <f t="shared" si="0"/>
        <v>6</v>
      </c>
    </row>
    <row r="7" spans="1:11" ht="12.75">
      <c r="A7" s="381"/>
      <c r="B7" s="381"/>
      <c r="C7" s="382"/>
      <c r="D7" s="356" t="s">
        <v>513</v>
      </c>
      <c r="E7" s="367">
        <v>1</v>
      </c>
      <c r="F7" s="367">
        <v>1</v>
      </c>
      <c r="G7" s="367">
        <v>1</v>
      </c>
      <c r="H7" s="367">
        <v>1</v>
      </c>
      <c r="I7" s="367">
        <v>1</v>
      </c>
      <c r="J7" s="367">
        <v>1</v>
      </c>
      <c r="K7" s="380">
        <f t="shared" si="0"/>
        <v>6</v>
      </c>
    </row>
    <row r="8" spans="1:11" ht="12.75">
      <c r="A8" s="381"/>
      <c r="B8" s="381"/>
      <c r="C8" s="382"/>
      <c r="D8" s="356" t="s">
        <v>517</v>
      </c>
      <c r="E8" s="367">
        <v>1</v>
      </c>
      <c r="F8" s="367">
        <v>1</v>
      </c>
      <c r="G8" s="367">
        <v>1</v>
      </c>
      <c r="H8" s="367">
        <v>1</v>
      </c>
      <c r="I8" s="367">
        <v>1</v>
      </c>
      <c r="J8" s="367">
        <v>1</v>
      </c>
      <c r="K8" s="380">
        <f t="shared" si="0"/>
        <v>6</v>
      </c>
    </row>
    <row r="9" spans="1:11" ht="12.75">
      <c r="A9" s="381"/>
      <c r="B9" s="366" t="s">
        <v>877</v>
      </c>
      <c r="C9" s="356" t="s">
        <v>518</v>
      </c>
      <c r="D9" s="383" t="s">
        <v>966</v>
      </c>
      <c r="E9" s="367">
        <v>2</v>
      </c>
      <c r="F9" s="367">
        <v>1</v>
      </c>
      <c r="G9" s="367">
        <v>2</v>
      </c>
      <c r="H9" s="367">
        <v>1</v>
      </c>
      <c r="I9" s="367">
        <v>2</v>
      </c>
      <c r="J9" s="367">
        <v>1</v>
      </c>
      <c r="K9" s="380">
        <f t="shared" si="0"/>
        <v>9</v>
      </c>
    </row>
    <row r="10" spans="1:12" ht="12.75">
      <c r="A10" s="381"/>
      <c r="B10" s="381"/>
      <c r="C10" s="382"/>
      <c r="D10" s="383" t="s">
        <v>967</v>
      </c>
      <c r="E10" s="367">
        <v>1</v>
      </c>
      <c r="F10" s="367">
        <v>1</v>
      </c>
      <c r="G10" s="367">
        <v>1</v>
      </c>
      <c r="H10" s="367">
        <v>1</v>
      </c>
      <c r="I10" s="367">
        <v>1</v>
      </c>
      <c r="J10" s="367">
        <v>1</v>
      </c>
      <c r="K10" s="380">
        <f t="shared" si="0"/>
        <v>6</v>
      </c>
      <c r="L10" s="375" t="s">
        <v>683</v>
      </c>
    </row>
    <row r="11" spans="1:11" ht="12.75">
      <c r="A11" s="381"/>
      <c r="B11" s="381"/>
      <c r="C11" s="382"/>
      <c r="D11" s="383" t="s">
        <v>467</v>
      </c>
      <c r="E11" s="367">
        <v>2</v>
      </c>
      <c r="F11" s="367">
        <v>2</v>
      </c>
      <c r="G11" s="367">
        <v>2</v>
      </c>
      <c r="H11" s="367">
        <v>2</v>
      </c>
      <c r="I11" s="367">
        <v>2</v>
      </c>
      <c r="J11" s="367"/>
      <c r="K11" s="380">
        <f t="shared" si="0"/>
        <v>10</v>
      </c>
    </row>
    <row r="12" spans="1:11" ht="12.75">
      <c r="A12" s="381"/>
      <c r="B12" s="381"/>
      <c r="C12" s="382"/>
      <c r="D12" s="383" t="s">
        <v>547</v>
      </c>
      <c r="E12" s="367">
        <v>1</v>
      </c>
      <c r="F12" s="367"/>
      <c r="G12" s="367">
        <v>1</v>
      </c>
      <c r="H12" s="367"/>
      <c r="I12" s="367">
        <v>1</v>
      </c>
      <c r="J12" s="367"/>
      <c r="K12" s="380">
        <f t="shared" si="0"/>
        <v>3</v>
      </c>
    </row>
    <row r="13" spans="1:12" ht="13.5" thickBot="1">
      <c r="A13" s="381"/>
      <c r="B13" s="381"/>
      <c r="C13" s="382"/>
      <c r="D13" s="383" t="s">
        <v>549</v>
      </c>
      <c r="E13" s="367">
        <v>1</v>
      </c>
      <c r="F13" s="367">
        <v>1</v>
      </c>
      <c r="G13" s="367">
        <v>1</v>
      </c>
      <c r="H13" s="367">
        <v>1</v>
      </c>
      <c r="I13" s="367">
        <v>1</v>
      </c>
      <c r="J13" s="367">
        <v>1</v>
      </c>
      <c r="K13" s="380">
        <f t="shared" si="0"/>
        <v>6</v>
      </c>
      <c r="L13" s="375" t="s">
        <v>683</v>
      </c>
    </row>
    <row r="14" spans="1:12" ht="13.5" thickTop="1">
      <c r="A14" s="384" t="s">
        <v>979</v>
      </c>
      <c r="B14" s="385"/>
      <c r="C14" s="386"/>
      <c r="D14" s="386"/>
      <c r="E14" s="387">
        <f aca="true" t="shared" si="1" ref="E14:K14">SUM(E3:E13)</f>
        <v>18</v>
      </c>
      <c r="F14" s="387">
        <f t="shared" si="1"/>
        <v>16</v>
      </c>
      <c r="G14" s="387">
        <f t="shared" si="1"/>
        <v>18</v>
      </c>
      <c r="H14" s="387">
        <f t="shared" si="1"/>
        <v>16</v>
      </c>
      <c r="I14" s="387">
        <f t="shared" si="1"/>
        <v>18</v>
      </c>
      <c r="J14" s="387">
        <f t="shared" si="1"/>
        <v>10</v>
      </c>
      <c r="K14" s="387">
        <f t="shared" si="1"/>
        <v>96</v>
      </c>
      <c r="L14" s="388"/>
    </row>
    <row r="17" ht="12.75">
      <c r="A17" s="375" t="s">
        <v>1025</v>
      </c>
    </row>
  </sheetData>
  <sheetProtection/>
  <mergeCells count="3">
    <mergeCell ref="E1:F1"/>
    <mergeCell ref="G1:H1"/>
    <mergeCell ref="E3:K3"/>
  </mergeCells>
  <printOptions horizontalCentered="1"/>
  <pageMargins left="0.7086614173228347" right="0.6299212598425197" top="0.6692913385826772" bottom="0.31496062992125984" header="0.2362204724409449" footer="0.15748031496062992"/>
  <pageSetup horizontalDpi="300" verticalDpi="300" orientation="landscape" paperSize="9" scale="70" r:id="rId1"/>
  <headerFooter alignWithMargins="0">
    <oddHeader>&amp;L&amp;"Arial,Corsivo"ASP Palermo&amp;R&amp;"Arial,Corsivo"&amp;F</oddHeader>
    <oddFooter>&amp;C&amp;P/&amp;N</oddFooter>
  </headerFooter>
</worksheet>
</file>

<file path=xl/worksheets/sheet26.xml><?xml version="1.0" encoding="utf-8"?>
<worksheet xmlns="http://schemas.openxmlformats.org/spreadsheetml/2006/main" xmlns:r="http://schemas.openxmlformats.org/officeDocument/2006/relationships">
  <sheetPr>
    <tabColor indexed="48"/>
  </sheetPr>
  <dimension ref="A1:I68"/>
  <sheetViews>
    <sheetView zoomScalePageLayoutView="0" workbookViewId="0" topLeftCell="A1">
      <pane ySplit="1" topLeftCell="A2" activePane="bottomLeft" state="frozen"/>
      <selection pane="topLeft" activeCell="I51" sqref="I51"/>
      <selection pane="bottomLeft" activeCell="I51" sqref="I51"/>
    </sheetView>
  </sheetViews>
  <sheetFormatPr defaultColWidth="9.140625" defaultRowHeight="12.75"/>
  <cols>
    <col min="1" max="1" width="67.00390625" style="0" customWidth="1"/>
    <col min="2" max="9" width="4.7109375" style="0" customWidth="1"/>
    <col min="10" max="10" width="3.421875" style="0" customWidth="1"/>
  </cols>
  <sheetData>
    <row r="1" spans="1:9" ht="175.5">
      <c r="A1" s="390" t="s">
        <v>1026</v>
      </c>
      <c r="B1" s="423" t="s">
        <v>982</v>
      </c>
      <c r="C1" s="423" t="s">
        <v>752</v>
      </c>
      <c r="D1" s="423" t="s">
        <v>463</v>
      </c>
      <c r="E1" s="423" t="s">
        <v>17</v>
      </c>
      <c r="F1" s="423" t="s">
        <v>464</v>
      </c>
      <c r="G1" s="423" t="s">
        <v>824</v>
      </c>
      <c r="H1" s="423" t="s">
        <v>1035</v>
      </c>
      <c r="I1" s="424" t="s">
        <v>209</v>
      </c>
    </row>
    <row r="2" spans="1:9" ht="15.75">
      <c r="A2" s="392" t="s">
        <v>825</v>
      </c>
      <c r="B2" s="393">
        <v>1</v>
      </c>
      <c r="C2" s="393"/>
      <c r="D2" s="393"/>
      <c r="E2" s="393"/>
      <c r="F2" s="393">
        <v>1</v>
      </c>
      <c r="G2" s="393"/>
      <c r="H2" s="393"/>
      <c r="I2" s="394">
        <f aca="true" t="shared" si="0" ref="I2:I66">SUM(B2:G2)</f>
        <v>2</v>
      </c>
    </row>
    <row r="3" spans="1:9" ht="15.75">
      <c r="A3" s="392" t="s">
        <v>27</v>
      </c>
      <c r="B3" s="393"/>
      <c r="C3" s="393"/>
      <c r="D3" s="393">
        <v>1</v>
      </c>
      <c r="E3" s="393"/>
      <c r="F3" s="393"/>
      <c r="G3" s="393">
        <v>2</v>
      </c>
      <c r="H3" s="393"/>
      <c r="I3" s="394">
        <f t="shared" si="0"/>
        <v>3</v>
      </c>
    </row>
    <row r="4" spans="1:9" ht="15.75">
      <c r="A4" s="392" t="s">
        <v>826</v>
      </c>
      <c r="B4" s="395">
        <v>1</v>
      </c>
      <c r="C4" s="395">
        <v>1</v>
      </c>
      <c r="D4" s="395">
        <v>1</v>
      </c>
      <c r="E4" s="395">
        <v>1</v>
      </c>
      <c r="F4" s="395">
        <v>1</v>
      </c>
      <c r="G4" s="395"/>
      <c r="H4" s="395"/>
      <c r="I4" s="394">
        <f t="shared" si="0"/>
        <v>5</v>
      </c>
    </row>
    <row r="5" spans="1:9" ht="15.75">
      <c r="A5" s="392" t="s">
        <v>827</v>
      </c>
      <c r="B5" s="393">
        <v>1</v>
      </c>
      <c r="C5" s="393"/>
      <c r="D5" s="393"/>
      <c r="E5" s="393"/>
      <c r="F5" s="393">
        <v>1</v>
      </c>
      <c r="G5" s="393"/>
      <c r="H5" s="393"/>
      <c r="I5" s="394">
        <f t="shared" si="0"/>
        <v>2</v>
      </c>
    </row>
    <row r="6" spans="1:9" ht="15.75">
      <c r="A6" s="392" t="s">
        <v>769</v>
      </c>
      <c r="B6" s="393"/>
      <c r="C6" s="393"/>
      <c r="D6" s="393"/>
      <c r="E6" s="393"/>
      <c r="F6" s="393">
        <v>1</v>
      </c>
      <c r="G6" s="393"/>
      <c r="H6" s="393"/>
      <c r="I6" s="394">
        <f t="shared" si="0"/>
        <v>1</v>
      </c>
    </row>
    <row r="7" spans="1:9" ht="15.75">
      <c r="A7" s="392" t="s">
        <v>828</v>
      </c>
      <c r="B7" s="725">
        <v>1</v>
      </c>
      <c r="C7" s="393"/>
      <c r="D7" s="393"/>
      <c r="E7" s="393"/>
      <c r="F7" s="393"/>
      <c r="G7" s="393"/>
      <c r="H7" s="393"/>
      <c r="I7" s="725">
        <f t="shared" si="0"/>
        <v>1</v>
      </c>
    </row>
    <row r="8" spans="1:9" ht="15.75">
      <c r="A8" s="392" t="s">
        <v>479</v>
      </c>
      <c r="B8" s="393">
        <v>1</v>
      </c>
      <c r="C8" s="393"/>
      <c r="D8" s="393">
        <v>1</v>
      </c>
      <c r="E8" s="393"/>
      <c r="F8" s="393"/>
      <c r="G8" s="393"/>
      <c r="H8" s="393"/>
      <c r="I8" s="394">
        <f t="shared" si="0"/>
        <v>2</v>
      </c>
    </row>
    <row r="9" spans="1:9" ht="15.75">
      <c r="A9" s="392" t="s">
        <v>829</v>
      </c>
      <c r="B9" s="395">
        <v>1</v>
      </c>
      <c r="C9" s="395">
        <v>1</v>
      </c>
      <c r="D9" s="395">
        <v>1</v>
      </c>
      <c r="E9" s="395"/>
      <c r="F9" s="395">
        <v>1</v>
      </c>
      <c r="G9" s="395"/>
      <c r="H9" s="395"/>
      <c r="I9" s="394">
        <f t="shared" si="0"/>
        <v>4</v>
      </c>
    </row>
    <row r="10" spans="1:9" ht="15.75">
      <c r="A10" s="392" t="s">
        <v>830</v>
      </c>
      <c r="B10" s="393">
        <v>1</v>
      </c>
      <c r="C10" s="393"/>
      <c r="D10" s="393">
        <v>1</v>
      </c>
      <c r="E10" s="393"/>
      <c r="F10" s="395">
        <v>1</v>
      </c>
      <c r="G10" s="393"/>
      <c r="H10" s="393"/>
      <c r="I10" s="394">
        <f t="shared" si="0"/>
        <v>3</v>
      </c>
    </row>
    <row r="11" spans="1:9" ht="15.75">
      <c r="A11" s="392" t="s">
        <v>831</v>
      </c>
      <c r="B11" s="393"/>
      <c r="C11" s="393"/>
      <c r="D11" s="393">
        <v>1</v>
      </c>
      <c r="E11" s="393"/>
      <c r="F11" s="393"/>
      <c r="G11" s="393"/>
      <c r="H11" s="393"/>
      <c r="I11" s="394">
        <f t="shared" si="0"/>
        <v>1</v>
      </c>
    </row>
    <row r="12" spans="1:9" ht="15.75">
      <c r="A12" s="392" t="s">
        <v>832</v>
      </c>
      <c r="B12" s="725">
        <v>1</v>
      </c>
      <c r="C12" s="393"/>
      <c r="D12" s="393"/>
      <c r="E12" s="393"/>
      <c r="F12" s="393"/>
      <c r="G12" s="393"/>
      <c r="H12" s="393"/>
      <c r="I12" s="725">
        <f t="shared" si="0"/>
        <v>1</v>
      </c>
    </row>
    <row r="13" spans="1:9" ht="15.75">
      <c r="A13" s="392" t="s">
        <v>480</v>
      </c>
      <c r="B13" s="393"/>
      <c r="C13" s="393"/>
      <c r="D13" s="393"/>
      <c r="E13" s="393"/>
      <c r="F13" s="393">
        <v>1</v>
      </c>
      <c r="G13" s="393"/>
      <c r="H13" s="393"/>
      <c r="I13" s="394">
        <f t="shared" si="0"/>
        <v>1</v>
      </c>
    </row>
    <row r="14" spans="1:9" ht="15.75">
      <c r="A14" s="392" t="s">
        <v>24</v>
      </c>
      <c r="B14" s="393">
        <v>1</v>
      </c>
      <c r="C14" s="393"/>
      <c r="D14" s="393">
        <v>1</v>
      </c>
      <c r="E14" s="393"/>
      <c r="F14" s="393">
        <v>1</v>
      </c>
      <c r="G14" s="393"/>
      <c r="H14" s="393"/>
      <c r="I14" s="394">
        <f t="shared" si="0"/>
        <v>3</v>
      </c>
    </row>
    <row r="15" spans="1:9" ht="15.75">
      <c r="A15" s="392" t="s">
        <v>693</v>
      </c>
      <c r="B15" s="393">
        <v>1</v>
      </c>
      <c r="C15" s="393"/>
      <c r="D15" s="393">
        <v>1</v>
      </c>
      <c r="E15" s="393"/>
      <c r="F15" s="393">
        <v>1</v>
      </c>
      <c r="G15" s="393"/>
      <c r="H15" s="393"/>
      <c r="I15" s="394">
        <f t="shared" si="0"/>
        <v>3</v>
      </c>
    </row>
    <row r="16" spans="1:9" ht="15.75">
      <c r="A16" s="392" t="s">
        <v>180</v>
      </c>
      <c r="B16" s="393"/>
      <c r="C16" s="393"/>
      <c r="D16" s="393"/>
      <c r="E16" s="393"/>
      <c r="F16" s="393">
        <v>1</v>
      </c>
      <c r="G16" s="393"/>
      <c r="H16" s="393"/>
      <c r="I16" s="394">
        <f t="shared" si="0"/>
        <v>1</v>
      </c>
    </row>
    <row r="17" spans="1:9" ht="15.75">
      <c r="A17" s="392" t="s">
        <v>178</v>
      </c>
      <c r="B17" s="393">
        <v>1</v>
      </c>
      <c r="C17" s="393"/>
      <c r="D17" s="393">
        <v>1</v>
      </c>
      <c r="E17" s="393"/>
      <c r="F17" s="393">
        <v>1</v>
      </c>
      <c r="G17" s="393"/>
      <c r="H17" s="393"/>
      <c r="I17" s="394">
        <f t="shared" si="0"/>
        <v>3</v>
      </c>
    </row>
    <row r="18" spans="1:9" ht="15.75">
      <c r="A18" s="392" t="s">
        <v>189</v>
      </c>
      <c r="B18" s="393">
        <v>1</v>
      </c>
      <c r="C18" s="393"/>
      <c r="D18" s="393">
        <v>1</v>
      </c>
      <c r="E18" s="393"/>
      <c r="F18" s="393">
        <v>1</v>
      </c>
      <c r="G18" s="393"/>
      <c r="H18" s="393"/>
      <c r="I18" s="394">
        <f t="shared" si="0"/>
        <v>3</v>
      </c>
    </row>
    <row r="19" spans="1:9" ht="16.5" thickBot="1">
      <c r="A19" s="660" t="s">
        <v>28</v>
      </c>
      <c r="B19" s="661">
        <v>1</v>
      </c>
      <c r="C19" s="661"/>
      <c r="D19" s="661">
        <v>1</v>
      </c>
      <c r="E19" s="661"/>
      <c r="F19" s="661">
        <v>1</v>
      </c>
      <c r="G19" s="661"/>
      <c r="H19" s="661"/>
      <c r="I19" s="662">
        <f t="shared" si="0"/>
        <v>3</v>
      </c>
    </row>
    <row r="20" spans="1:9" ht="16.5" thickTop="1">
      <c r="A20" s="500"/>
      <c r="B20" s="497">
        <f aca="true" t="shared" si="1" ref="B20:I20">SUM(B2:B19)</f>
        <v>13</v>
      </c>
      <c r="C20" s="498">
        <f t="shared" si="1"/>
        <v>2</v>
      </c>
      <c r="D20" s="497">
        <f t="shared" si="1"/>
        <v>11</v>
      </c>
      <c r="E20" s="497">
        <f t="shared" si="1"/>
        <v>1</v>
      </c>
      <c r="F20" s="497">
        <f t="shared" si="1"/>
        <v>13</v>
      </c>
      <c r="G20" s="497">
        <f t="shared" si="1"/>
        <v>2</v>
      </c>
      <c r="H20" s="497">
        <f t="shared" si="1"/>
        <v>0</v>
      </c>
      <c r="I20" s="497">
        <f t="shared" si="1"/>
        <v>42</v>
      </c>
    </row>
    <row r="21" spans="1:9" ht="15.75">
      <c r="A21" s="491" t="s">
        <v>833</v>
      </c>
      <c r="B21" s="492">
        <v>1</v>
      </c>
      <c r="C21" s="492">
        <v>1</v>
      </c>
      <c r="D21" s="492">
        <v>1</v>
      </c>
      <c r="E21" s="492">
        <v>1</v>
      </c>
      <c r="F21" s="492">
        <v>1</v>
      </c>
      <c r="G21" s="492">
        <v>1</v>
      </c>
      <c r="H21" s="492"/>
      <c r="I21" s="493">
        <f t="shared" si="0"/>
        <v>6</v>
      </c>
    </row>
    <row r="22" spans="1:9" ht="15.75">
      <c r="A22" s="392" t="s">
        <v>26</v>
      </c>
      <c r="B22" s="393">
        <v>2</v>
      </c>
      <c r="C22" s="393">
        <v>2</v>
      </c>
      <c r="D22" s="393">
        <v>3</v>
      </c>
      <c r="E22" s="393">
        <v>2</v>
      </c>
      <c r="F22" s="393"/>
      <c r="G22" s="393">
        <v>4</v>
      </c>
      <c r="H22" s="393"/>
      <c r="I22" s="394">
        <f t="shared" si="0"/>
        <v>13</v>
      </c>
    </row>
    <row r="23" spans="1:9" ht="15.75">
      <c r="A23" s="392" t="s">
        <v>734</v>
      </c>
      <c r="B23" s="393">
        <v>6</v>
      </c>
      <c r="C23" s="393">
        <v>4</v>
      </c>
      <c r="D23" s="393">
        <v>6</v>
      </c>
      <c r="E23" s="393">
        <v>3</v>
      </c>
      <c r="F23" s="393">
        <v>11</v>
      </c>
      <c r="G23" s="393">
        <v>2</v>
      </c>
      <c r="H23" s="393"/>
      <c r="I23" s="394">
        <f t="shared" si="0"/>
        <v>32</v>
      </c>
    </row>
    <row r="24" spans="1:9" ht="15.75">
      <c r="A24" s="392" t="s">
        <v>834</v>
      </c>
      <c r="B24" s="393">
        <v>8</v>
      </c>
      <c r="C24" s="393">
        <v>2</v>
      </c>
      <c r="D24" s="393">
        <v>2</v>
      </c>
      <c r="E24" s="393">
        <v>3</v>
      </c>
      <c r="F24" s="393">
        <v>20</v>
      </c>
      <c r="G24" s="393">
        <v>1</v>
      </c>
      <c r="H24" s="393"/>
      <c r="I24" s="394">
        <f t="shared" si="0"/>
        <v>36</v>
      </c>
    </row>
    <row r="25" spans="1:9" ht="15.75">
      <c r="A25" s="392" t="s">
        <v>770</v>
      </c>
      <c r="B25" s="393"/>
      <c r="C25" s="393">
        <v>1</v>
      </c>
      <c r="D25" s="393">
        <v>2</v>
      </c>
      <c r="E25" s="393">
        <v>2</v>
      </c>
      <c r="F25" s="393">
        <v>5</v>
      </c>
      <c r="G25" s="393"/>
      <c r="H25" s="393"/>
      <c r="I25" s="394">
        <f t="shared" si="0"/>
        <v>10</v>
      </c>
    </row>
    <row r="26" spans="1:9" ht="15.75">
      <c r="A26" s="392" t="s">
        <v>835</v>
      </c>
      <c r="B26" s="393">
        <v>6</v>
      </c>
      <c r="C26" s="393"/>
      <c r="D26" s="393"/>
      <c r="E26" s="393"/>
      <c r="F26" s="393"/>
      <c r="G26" s="393"/>
      <c r="H26" s="393"/>
      <c r="I26" s="394">
        <f t="shared" si="0"/>
        <v>6</v>
      </c>
    </row>
    <row r="27" spans="1:9" ht="15.75">
      <c r="A27" s="392" t="s">
        <v>951</v>
      </c>
      <c r="B27" s="393">
        <v>6</v>
      </c>
      <c r="C27" s="393">
        <v>4</v>
      </c>
      <c r="D27" s="393">
        <v>6</v>
      </c>
      <c r="E27" s="393">
        <v>3</v>
      </c>
      <c r="F27" s="393"/>
      <c r="G27" s="393"/>
      <c r="H27" s="393"/>
      <c r="I27" s="394">
        <f t="shared" si="0"/>
        <v>19</v>
      </c>
    </row>
    <row r="28" spans="1:9" ht="15.75">
      <c r="A28" s="392" t="s">
        <v>836</v>
      </c>
      <c r="B28" s="393">
        <v>10</v>
      </c>
      <c r="C28" s="393">
        <v>8</v>
      </c>
      <c r="D28" s="393">
        <v>10</v>
      </c>
      <c r="E28" s="393">
        <v>8</v>
      </c>
      <c r="F28" s="393">
        <v>18</v>
      </c>
      <c r="G28" s="393"/>
      <c r="H28" s="393"/>
      <c r="I28" s="394">
        <f t="shared" si="0"/>
        <v>54</v>
      </c>
    </row>
    <row r="29" spans="1:9" ht="15.75">
      <c r="A29" s="392" t="s">
        <v>352</v>
      </c>
      <c r="B29" s="393">
        <v>6</v>
      </c>
      <c r="C29" s="393">
        <v>4</v>
      </c>
      <c r="D29" s="393">
        <v>7</v>
      </c>
      <c r="E29" s="393">
        <v>5</v>
      </c>
      <c r="F29" s="393">
        <v>5</v>
      </c>
      <c r="G29" s="393">
        <v>1</v>
      </c>
      <c r="H29" s="393"/>
      <c r="I29" s="394">
        <f>SUM(B29:G29)</f>
        <v>28</v>
      </c>
    </row>
    <row r="30" spans="1:9" ht="15.75">
      <c r="A30" s="392" t="s">
        <v>498</v>
      </c>
      <c r="B30" s="393"/>
      <c r="C30" s="393"/>
      <c r="D30" s="393"/>
      <c r="E30" s="393"/>
      <c r="F30" s="393">
        <v>1</v>
      </c>
      <c r="G30" s="393"/>
      <c r="H30" s="393"/>
      <c r="I30" s="394">
        <f t="shared" si="0"/>
        <v>1</v>
      </c>
    </row>
    <row r="31" spans="1:9" ht="15.75">
      <c r="A31" s="392" t="s">
        <v>837</v>
      </c>
      <c r="B31" s="393">
        <v>5</v>
      </c>
      <c r="C31" s="393"/>
      <c r="D31" s="393">
        <v>5</v>
      </c>
      <c r="E31" s="393"/>
      <c r="F31" s="393">
        <v>5</v>
      </c>
      <c r="G31" s="393"/>
      <c r="H31" s="393"/>
      <c r="I31" s="394">
        <f t="shared" si="0"/>
        <v>15</v>
      </c>
    </row>
    <row r="32" spans="1:9" ht="15.75">
      <c r="A32" s="392" t="s">
        <v>228</v>
      </c>
      <c r="B32" s="393"/>
      <c r="C32" s="393"/>
      <c r="D32" s="393">
        <v>4</v>
      </c>
      <c r="E32" s="393"/>
      <c r="F32" s="393"/>
      <c r="G32" s="393"/>
      <c r="H32" s="393"/>
      <c r="I32" s="394">
        <f t="shared" si="0"/>
        <v>4</v>
      </c>
    </row>
    <row r="33" spans="1:9" ht="15.75">
      <c r="A33" s="392" t="s">
        <v>229</v>
      </c>
      <c r="B33" s="393">
        <v>4</v>
      </c>
      <c r="C33" s="393"/>
      <c r="D33" s="393"/>
      <c r="E33" s="393"/>
      <c r="F33" s="393"/>
      <c r="G33" s="393">
        <v>2</v>
      </c>
      <c r="H33" s="393"/>
      <c r="I33" s="394">
        <f t="shared" si="0"/>
        <v>6</v>
      </c>
    </row>
    <row r="34" spans="1:9" ht="15.75">
      <c r="A34" s="392" t="s">
        <v>65</v>
      </c>
      <c r="B34" s="393"/>
      <c r="C34" s="393"/>
      <c r="D34" s="393"/>
      <c r="E34" s="393"/>
      <c r="F34" s="393">
        <v>4</v>
      </c>
      <c r="G34" s="393">
        <v>2</v>
      </c>
      <c r="H34" s="393"/>
      <c r="I34" s="394">
        <f t="shared" si="0"/>
        <v>6</v>
      </c>
    </row>
    <row r="35" spans="1:9" ht="15.75">
      <c r="A35" s="392" t="s">
        <v>952</v>
      </c>
      <c r="B35" s="393"/>
      <c r="C35" s="393"/>
      <c r="D35" s="393"/>
      <c r="E35" s="393"/>
      <c r="F35" s="393">
        <v>13</v>
      </c>
      <c r="G35" s="393"/>
      <c r="H35" s="393"/>
      <c r="I35" s="394">
        <f>SUM(B35:G35)</f>
        <v>13</v>
      </c>
    </row>
    <row r="36" spans="1:9" ht="15.75">
      <c r="A36" s="392" t="s">
        <v>25</v>
      </c>
      <c r="B36" s="393">
        <v>8</v>
      </c>
      <c r="C36" s="393">
        <v>5</v>
      </c>
      <c r="D36" s="393">
        <v>8</v>
      </c>
      <c r="E36" s="393">
        <v>5</v>
      </c>
      <c r="F36" s="393">
        <v>12</v>
      </c>
      <c r="G36" s="393"/>
      <c r="H36" s="393"/>
      <c r="I36" s="394">
        <f t="shared" si="0"/>
        <v>38</v>
      </c>
    </row>
    <row r="37" spans="1:9" ht="15.75">
      <c r="A37" s="392" t="s">
        <v>694</v>
      </c>
      <c r="B37" s="393">
        <v>14</v>
      </c>
      <c r="C37" s="393">
        <v>7</v>
      </c>
      <c r="D37" s="393">
        <v>14</v>
      </c>
      <c r="E37" s="393">
        <v>7</v>
      </c>
      <c r="F37" s="393">
        <v>20</v>
      </c>
      <c r="G37" s="393">
        <v>3</v>
      </c>
      <c r="H37" s="393"/>
      <c r="I37" s="394">
        <f t="shared" si="0"/>
        <v>65</v>
      </c>
    </row>
    <row r="38" spans="1:9" ht="15.75">
      <c r="A38" s="392" t="s">
        <v>180</v>
      </c>
      <c r="B38" s="393"/>
      <c r="C38" s="393"/>
      <c r="D38" s="393"/>
      <c r="E38" s="393"/>
      <c r="F38" s="393">
        <v>4</v>
      </c>
      <c r="G38" s="393"/>
      <c r="H38" s="393"/>
      <c r="I38" s="394">
        <f>SUM(B38:G38)</f>
        <v>4</v>
      </c>
    </row>
    <row r="39" spans="1:9" ht="15.75">
      <c r="A39" s="392" t="s">
        <v>177</v>
      </c>
      <c r="B39" s="393">
        <v>5</v>
      </c>
      <c r="C39" s="393">
        <v>1</v>
      </c>
      <c r="D39" s="393">
        <v>3</v>
      </c>
      <c r="E39" s="393">
        <v>1</v>
      </c>
      <c r="F39" s="393">
        <v>7</v>
      </c>
      <c r="G39" s="393"/>
      <c r="H39" s="393"/>
      <c r="I39" s="394">
        <f t="shared" si="0"/>
        <v>17</v>
      </c>
    </row>
    <row r="40" spans="1:9" ht="15.75">
      <c r="A40" s="392" t="s">
        <v>190</v>
      </c>
      <c r="B40" s="393">
        <v>9</v>
      </c>
      <c r="C40" s="393">
        <v>4</v>
      </c>
      <c r="D40" s="393">
        <v>7</v>
      </c>
      <c r="E40" s="393">
        <v>3</v>
      </c>
      <c r="F40" s="393">
        <v>15</v>
      </c>
      <c r="G40" s="393">
        <v>1</v>
      </c>
      <c r="H40" s="393"/>
      <c r="I40" s="394">
        <f t="shared" si="0"/>
        <v>39</v>
      </c>
    </row>
    <row r="41" spans="1:9" ht="15.75">
      <c r="A41" s="392" t="s">
        <v>34</v>
      </c>
      <c r="B41" s="496"/>
      <c r="C41" s="496"/>
      <c r="D41" s="496"/>
      <c r="E41" s="496"/>
      <c r="F41" s="496"/>
      <c r="G41" s="496">
        <v>1</v>
      </c>
      <c r="H41" s="496"/>
      <c r="I41" s="394">
        <f t="shared" si="0"/>
        <v>1</v>
      </c>
    </row>
    <row r="42" spans="1:9" ht="15.75">
      <c r="A42" s="392" t="s">
        <v>1027</v>
      </c>
      <c r="B42" s="496"/>
      <c r="C42" s="496"/>
      <c r="D42" s="496"/>
      <c r="E42" s="496"/>
      <c r="F42" s="496"/>
      <c r="G42" s="496">
        <v>1</v>
      </c>
      <c r="H42" s="496"/>
      <c r="I42" s="394">
        <f>SUM(B42:G42)</f>
        <v>1</v>
      </c>
    </row>
    <row r="43" spans="1:9" ht="16.5" thickBot="1">
      <c r="A43" s="499" t="s">
        <v>118</v>
      </c>
      <c r="B43" s="494">
        <v>4</v>
      </c>
      <c r="C43" s="494">
        <v>4</v>
      </c>
      <c r="D43" s="494">
        <v>4</v>
      </c>
      <c r="E43" s="494"/>
      <c r="F43" s="494">
        <v>5</v>
      </c>
      <c r="G43" s="494"/>
      <c r="H43" s="494">
        <v>16</v>
      </c>
      <c r="I43" s="495">
        <f>SUM(B43:H43)</f>
        <v>33</v>
      </c>
    </row>
    <row r="44" spans="1:9" ht="16.5" thickTop="1">
      <c r="A44" s="500"/>
      <c r="B44" s="497">
        <f aca="true" t="shared" si="2" ref="B44:I44">SUM(B21:B43)</f>
        <v>94</v>
      </c>
      <c r="C44" s="497">
        <f t="shared" si="2"/>
        <v>47</v>
      </c>
      <c r="D44" s="497">
        <f t="shared" si="2"/>
        <v>82</v>
      </c>
      <c r="E44" s="497">
        <f t="shared" si="2"/>
        <v>43</v>
      </c>
      <c r="F44" s="497">
        <f t="shared" si="2"/>
        <v>146</v>
      </c>
      <c r="G44" s="497">
        <f t="shared" si="2"/>
        <v>19</v>
      </c>
      <c r="H44" s="497">
        <f t="shared" si="2"/>
        <v>16</v>
      </c>
      <c r="I44" s="497">
        <f t="shared" si="2"/>
        <v>447</v>
      </c>
    </row>
    <row r="45" spans="1:9" ht="15.75">
      <c r="A45" s="392" t="s">
        <v>953</v>
      </c>
      <c r="B45" s="393">
        <v>3</v>
      </c>
      <c r="C45" s="393">
        <v>2</v>
      </c>
      <c r="D45" s="393">
        <v>3</v>
      </c>
      <c r="E45" s="393">
        <v>2</v>
      </c>
      <c r="F45" s="393">
        <v>14</v>
      </c>
      <c r="G45" s="393"/>
      <c r="H45" s="393"/>
      <c r="I45" s="394">
        <f t="shared" si="0"/>
        <v>24</v>
      </c>
    </row>
    <row r="46" spans="1:9" ht="16.5" thickBot="1">
      <c r="A46" s="499" t="s">
        <v>29</v>
      </c>
      <c r="B46" s="494">
        <v>3</v>
      </c>
      <c r="C46" s="494">
        <v>3</v>
      </c>
      <c r="D46" s="494">
        <v>3</v>
      </c>
      <c r="E46" s="494">
        <v>1</v>
      </c>
      <c r="F46" s="494">
        <v>2</v>
      </c>
      <c r="G46" s="494">
        <v>1</v>
      </c>
      <c r="H46" s="494"/>
      <c r="I46" s="495">
        <f t="shared" si="0"/>
        <v>13</v>
      </c>
    </row>
    <row r="47" spans="1:9" ht="16.5" thickTop="1">
      <c r="A47" s="392" t="s">
        <v>394</v>
      </c>
      <c r="B47" s="393">
        <v>168</v>
      </c>
      <c r="C47" s="393">
        <v>84</v>
      </c>
      <c r="D47" s="393">
        <v>160</v>
      </c>
      <c r="E47" s="393">
        <v>70</v>
      </c>
      <c r="F47" s="393">
        <v>216</v>
      </c>
      <c r="G47" s="393">
        <v>22</v>
      </c>
      <c r="H47" s="393">
        <v>72</v>
      </c>
      <c r="I47" s="394">
        <f>SUM(B47:H47)</f>
        <v>792</v>
      </c>
    </row>
    <row r="48" spans="1:9" ht="15.75">
      <c r="A48" s="392" t="s">
        <v>397</v>
      </c>
      <c r="B48" s="393">
        <v>11</v>
      </c>
      <c r="C48" s="393">
        <v>9</v>
      </c>
      <c r="D48" s="393">
        <v>11</v>
      </c>
      <c r="E48" s="393">
        <v>9</v>
      </c>
      <c r="F48" s="393">
        <v>13</v>
      </c>
      <c r="G48" s="393"/>
      <c r="H48" s="393"/>
      <c r="I48" s="394">
        <f t="shared" si="0"/>
        <v>53</v>
      </c>
    </row>
    <row r="49" spans="1:9" ht="15.75">
      <c r="A49" s="392" t="s">
        <v>30</v>
      </c>
      <c r="B49" s="393">
        <v>9</v>
      </c>
      <c r="C49" s="393">
        <v>4</v>
      </c>
      <c r="D49" s="393">
        <v>9</v>
      </c>
      <c r="E49" s="393">
        <v>4</v>
      </c>
      <c r="F49" s="393">
        <v>27</v>
      </c>
      <c r="G49" s="393"/>
      <c r="H49" s="393"/>
      <c r="I49" s="394">
        <f t="shared" si="0"/>
        <v>53</v>
      </c>
    </row>
    <row r="50" spans="1:9" ht="15.75">
      <c r="A50" s="392" t="s">
        <v>31</v>
      </c>
      <c r="B50" s="393">
        <v>10</v>
      </c>
      <c r="C50" s="393">
        <v>9</v>
      </c>
      <c r="D50" s="393">
        <v>10</v>
      </c>
      <c r="E50" s="393">
        <v>7</v>
      </c>
      <c r="F50" s="393">
        <v>21</v>
      </c>
      <c r="G50" s="393">
        <v>2</v>
      </c>
      <c r="H50" s="393"/>
      <c r="I50" s="394">
        <f>SUM(B50:G50)</f>
        <v>59</v>
      </c>
    </row>
    <row r="51" spans="1:9" ht="16.5" thickBot="1">
      <c r="A51" s="499" t="s">
        <v>32</v>
      </c>
      <c r="B51" s="494">
        <v>6</v>
      </c>
      <c r="C51" s="494">
        <v>7</v>
      </c>
      <c r="D51" s="494">
        <v>16</v>
      </c>
      <c r="E51" s="494">
        <v>7</v>
      </c>
      <c r="F51" s="494"/>
      <c r="G51" s="494">
        <v>13</v>
      </c>
      <c r="H51" s="494"/>
      <c r="I51" s="495">
        <f>SUM(B51:G51)</f>
        <v>49</v>
      </c>
    </row>
    <row r="52" spans="1:9" ht="16.5" thickTop="1">
      <c r="A52" s="392" t="s">
        <v>899</v>
      </c>
      <c r="B52" s="393">
        <v>22</v>
      </c>
      <c r="C52" s="393">
        <v>16</v>
      </c>
      <c r="D52" s="393">
        <v>24</v>
      </c>
      <c r="E52" s="393">
        <v>12</v>
      </c>
      <c r="F52" s="393">
        <v>41</v>
      </c>
      <c r="G52" s="393">
        <v>18</v>
      </c>
      <c r="H52" s="393">
        <v>12</v>
      </c>
      <c r="I52" s="394">
        <f>SUM(B52:H52)</f>
        <v>145</v>
      </c>
    </row>
    <row r="53" spans="1:9" ht="16.5" thickBot="1">
      <c r="A53" s="499" t="s">
        <v>399</v>
      </c>
      <c r="B53" s="494">
        <v>15</v>
      </c>
      <c r="C53" s="494">
        <v>13</v>
      </c>
      <c r="D53" s="494">
        <v>15</v>
      </c>
      <c r="E53" s="494">
        <v>13</v>
      </c>
      <c r="F53" s="494">
        <v>29</v>
      </c>
      <c r="G53" s="494">
        <v>5</v>
      </c>
      <c r="H53" s="494">
        <v>12</v>
      </c>
      <c r="I53" s="495">
        <f>SUM(B53:H53)</f>
        <v>102</v>
      </c>
    </row>
    <row r="54" spans="1:9" ht="16.5" thickTop="1">
      <c r="A54" s="491" t="s">
        <v>87</v>
      </c>
      <c r="B54" s="492"/>
      <c r="C54" s="492"/>
      <c r="D54" s="492"/>
      <c r="E54" s="492"/>
      <c r="F54" s="492"/>
      <c r="G54" s="492">
        <v>2</v>
      </c>
      <c r="H54" s="492"/>
      <c r="I54" s="493">
        <f>SUM(B54:G54)</f>
        <v>2</v>
      </c>
    </row>
    <row r="55" spans="1:9" ht="15.75">
      <c r="A55" s="392" t="s">
        <v>409</v>
      </c>
      <c r="B55" s="393">
        <v>1</v>
      </c>
      <c r="C55" s="393"/>
      <c r="D55" s="393">
        <v>1</v>
      </c>
      <c r="E55" s="393"/>
      <c r="F55" s="393">
        <v>1</v>
      </c>
      <c r="G55" s="393">
        <v>1</v>
      </c>
      <c r="H55" s="393"/>
      <c r="I55" s="394">
        <f t="shared" si="0"/>
        <v>4</v>
      </c>
    </row>
    <row r="56" spans="1:9" ht="15.75">
      <c r="A56" s="392" t="s">
        <v>414</v>
      </c>
      <c r="B56" s="393"/>
      <c r="C56" s="393"/>
      <c r="D56" s="393">
        <v>1</v>
      </c>
      <c r="E56" s="393"/>
      <c r="F56" s="393"/>
      <c r="G56" s="393">
        <v>1</v>
      </c>
      <c r="H56" s="393"/>
      <c r="I56" s="394">
        <f t="shared" si="0"/>
        <v>2</v>
      </c>
    </row>
    <row r="57" spans="1:9" ht="15.75">
      <c r="A57" s="392" t="s">
        <v>410</v>
      </c>
      <c r="B57" s="393">
        <v>1</v>
      </c>
      <c r="C57" s="393">
        <v>1</v>
      </c>
      <c r="D57" s="393">
        <v>2</v>
      </c>
      <c r="E57" s="393">
        <v>1</v>
      </c>
      <c r="F57" s="393"/>
      <c r="G57" s="393">
        <v>5</v>
      </c>
      <c r="H57" s="393"/>
      <c r="I57" s="394">
        <f t="shared" si="0"/>
        <v>10</v>
      </c>
    </row>
    <row r="58" spans="1:9" ht="15.75">
      <c r="A58" s="392" t="s">
        <v>413</v>
      </c>
      <c r="B58" s="393">
        <v>2</v>
      </c>
      <c r="C58" s="393"/>
      <c r="D58" s="393">
        <v>2</v>
      </c>
      <c r="E58" s="393"/>
      <c r="F58" s="393">
        <v>2</v>
      </c>
      <c r="G58" s="393">
        <v>2</v>
      </c>
      <c r="H58" s="393">
        <v>4</v>
      </c>
      <c r="I58" s="394">
        <f>SUM(B58:H58)</f>
        <v>12</v>
      </c>
    </row>
    <row r="59" spans="1:9" ht="15.75">
      <c r="A59" s="392" t="s">
        <v>411</v>
      </c>
      <c r="B59" s="393"/>
      <c r="C59" s="393"/>
      <c r="D59" s="393"/>
      <c r="E59" s="393"/>
      <c r="F59" s="393"/>
      <c r="G59" s="393">
        <v>1</v>
      </c>
      <c r="H59" s="393"/>
      <c r="I59" s="394">
        <f t="shared" si="0"/>
        <v>1</v>
      </c>
    </row>
    <row r="60" spans="1:9" ht="15.75">
      <c r="A60" s="392" t="s">
        <v>415</v>
      </c>
      <c r="B60" s="393"/>
      <c r="C60" s="393"/>
      <c r="D60" s="393"/>
      <c r="E60" s="393"/>
      <c r="F60" s="393"/>
      <c r="G60" s="393">
        <v>1</v>
      </c>
      <c r="H60" s="393"/>
      <c r="I60" s="394">
        <f t="shared" si="0"/>
        <v>1</v>
      </c>
    </row>
    <row r="61" spans="1:9" ht="15.75">
      <c r="A61" s="392" t="s">
        <v>416</v>
      </c>
      <c r="B61" s="393"/>
      <c r="C61" s="393"/>
      <c r="D61" s="393"/>
      <c r="E61" s="393"/>
      <c r="F61" s="393"/>
      <c r="G61" s="393">
        <v>1</v>
      </c>
      <c r="H61" s="393"/>
      <c r="I61" s="394">
        <f t="shared" si="0"/>
        <v>1</v>
      </c>
    </row>
    <row r="62" spans="1:9" ht="15.75">
      <c r="A62" s="392" t="s">
        <v>412</v>
      </c>
      <c r="B62" s="393"/>
      <c r="C62" s="393"/>
      <c r="D62" s="393"/>
      <c r="E62" s="393"/>
      <c r="F62" s="393"/>
      <c r="G62" s="393">
        <v>4</v>
      </c>
      <c r="H62" s="393"/>
      <c r="I62" s="394">
        <f t="shared" si="0"/>
        <v>4</v>
      </c>
    </row>
    <row r="63" spans="1:9" ht="15.75">
      <c r="A63" s="392" t="s">
        <v>33</v>
      </c>
      <c r="B63" s="393">
        <v>3</v>
      </c>
      <c r="C63" s="393"/>
      <c r="D63" s="393">
        <v>3</v>
      </c>
      <c r="E63" s="393"/>
      <c r="F63" s="393">
        <v>3</v>
      </c>
      <c r="G63" s="393"/>
      <c r="H63" s="393"/>
      <c r="I63" s="394">
        <f t="shared" si="0"/>
        <v>9</v>
      </c>
    </row>
    <row r="64" spans="1:9" ht="16.5" thickBot="1">
      <c r="A64" s="499" t="s">
        <v>1028</v>
      </c>
      <c r="B64" s="494">
        <v>1</v>
      </c>
      <c r="C64" s="494"/>
      <c r="D64" s="494">
        <v>1</v>
      </c>
      <c r="E64" s="494"/>
      <c r="F64" s="494">
        <v>2</v>
      </c>
      <c r="G64" s="494"/>
      <c r="H64" s="494"/>
      <c r="I64" s="495">
        <f t="shared" si="0"/>
        <v>4</v>
      </c>
    </row>
    <row r="65" spans="1:9" ht="16.5" thickTop="1">
      <c r="A65" s="491" t="s">
        <v>401</v>
      </c>
      <c r="B65" s="492">
        <v>17</v>
      </c>
      <c r="C65" s="492">
        <v>10</v>
      </c>
      <c r="D65" s="492">
        <v>12</v>
      </c>
      <c r="E65" s="492">
        <v>12</v>
      </c>
      <c r="F65" s="492">
        <v>23</v>
      </c>
      <c r="G65" s="492">
        <v>5</v>
      </c>
      <c r="H65" s="492"/>
      <c r="I65" s="493">
        <f t="shared" si="0"/>
        <v>79</v>
      </c>
    </row>
    <row r="66" spans="1:9" ht="15.75">
      <c r="A66" s="392" t="s">
        <v>402</v>
      </c>
      <c r="B66" s="393">
        <v>18</v>
      </c>
      <c r="C66" s="393">
        <v>16</v>
      </c>
      <c r="D66" s="393">
        <v>18</v>
      </c>
      <c r="E66" s="393">
        <v>16</v>
      </c>
      <c r="F66" s="393">
        <v>18</v>
      </c>
      <c r="G66" s="393">
        <v>10</v>
      </c>
      <c r="H66" s="393"/>
      <c r="I66" s="394">
        <f t="shared" si="0"/>
        <v>96</v>
      </c>
    </row>
    <row r="67" spans="1:9" ht="15.75">
      <c r="A67" s="396" t="s">
        <v>403</v>
      </c>
      <c r="B67" s="394">
        <f aca="true" t="shared" si="3" ref="B67:I67">SUM(B2:B66)-B44-B20</f>
        <v>397</v>
      </c>
      <c r="C67" s="394">
        <f t="shared" si="3"/>
        <v>223</v>
      </c>
      <c r="D67" s="394">
        <f t="shared" si="3"/>
        <v>384</v>
      </c>
      <c r="E67" s="394">
        <f t="shared" si="3"/>
        <v>198</v>
      </c>
      <c r="F67" s="394">
        <f t="shared" si="3"/>
        <v>571</v>
      </c>
      <c r="G67" s="394">
        <f t="shared" si="3"/>
        <v>115</v>
      </c>
      <c r="H67" s="394">
        <f t="shared" si="3"/>
        <v>116</v>
      </c>
      <c r="I67" s="394">
        <f t="shared" si="3"/>
        <v>2004</v>
      </c>
    </row>
    <row r="68" spans="1:9" ht="12.75">
      <c r="A68" s="391"/>
      <c r="B68" s="891">
        <f>SUM(B67:C67)</f>
        <v>620</v>
      </c>
      <c r="C68" s="891"/>
      <c r="D68" s="891">
        <f>SUM(D67:E67)</f>
        <v>582</v>
      </c>
      <c r="E68" s="891"/>
      <c r="F68" s="422">
        <f>F67</f>
        <v>571</v>
      </c>
      <c r="G68" s="422">
        <f>G67</f>
        <v>115</v>
      </c>
      <c r="H68" s="422">
        <f>H67</f>
        <v>116</v>
      </c>
      <c r="I68" s="537"/>
    </row>
  </sheetData>
  <sheetProtection/>
  <mergeCells count="2">
    <mergeCell ref="B68:C68"/>
    <mergeCell ref="D68:E68"/>
  </mergeCells>
  <printOptions horizontalCentered="1"/>
  <pageMargins left="0.15748031496062992" right="0.15748031496062992" top="0.9055118110236221" bottom="0.31496062992125984" header="0.72" footer="0.15748031496062992"/>
  <pageSetup horizontalDpi="600" verticalDpi="600" orientation="portrait" paperSize="9" scale="90" r:id="rId1"/>
  <headerFooter alignWithMargins="0">
    <oddHeader>&amp;L&amp;"Arial,Corsivo"ASP Palermo&amp;R&amp;"Arial,Corsivo"&amp;F</oddHeader>
    <oddFooter>&amp;C&amp;P/&amp;N</oddFooter>
  </headerFooter>
</worksheet>
</file>

<file path=xl/worksheets/sheet27.xml><?xml version="1.0" encoding="utf-8"?>
<worksheet xmlns="http://schemas.openxmlformats.org/spreadsheetml/2006/main" xmlns:r="http://schemas.openxmlformats.org/officeDocument/2006/relationships">
  <sheetPr>
    <tabColor indexed="48"/>
  </sheetPr>
  <dimension ref="A1:Q41"/>
  <sheetViews>
    <sheetView showGridLines="0" view="pageLayout" zoomScaleNormal="85" workbookViewId="0" topLeftCell="A1">
      <selection activeCell="I51" sqref="I51"/>
    </sheetView>
  </sheetViews>
  <sheetFormatPr defaultColWidth="53.8515625" defaultRowHeight="12.75"/>
  <cols>
    <col min="1" max="1" width="4.00390625" style="158" bestFit="1" customWidth="1"/>
    <col min="2" max="2" width="84.7109375" style="158" customWidth="1"/>
    <col min="3" max="7" width="7.28125" style="158" customWidth="1"/>
    <col min="8" max="8" width="7.28125" style="247" customWidth="1"/>
    <col min="9" max="9" width="7.28125" style="158" customWidth="1"/>
    <col min="10" max="10" width="7.28125" style="157" customWidth="1"/>
    <col min="11" max="16" width="7.28125" style="158" customWidth="1"/>
    <col min="17" max="17" width="7.28125" style="157" customWidth="1"/>
    <col min="18" max="16384" width="53.8515625" style="158" customWidth="1"/>
  </cols>
  <sheetData>
    <row r="1" spans="1:17" s="196" customFormat="1" ht="23.25">
      <c r="A1" s="195"/>
      <c r="B1" s="224"/>
      <c r="C1" s="894" t="s">
        <v>358</v>
      </c>
      <c r="D1" s="895"/>
      <c r="E1" s="895"/>
      <c r="F1" s="895"/>
      <c r="G1" s="895"/>
      <c r="H1" s="895"/>
      <c r="I1" s="895"/>
      <c r="J1" s="895"/>
      <c r="K1" s="898" t="s">
        <v>378</v>
      </c>
      <c r="L1" s="899"/>
      <c r="M1" s="899"/>
      <c r="N1" s="899"/>
      <c r="O1" s="899"/>
      <c r="P1" s="899"/>
      <c r="Q1" s="900"/>
    </row>
    <row r="2" spans="1:17" ht="12.75">
      <c r="A2" s="226"/>
      <c r="B2" s="225"/>
      <c r="C2" s="198"/>
      <c r="D2" s="198" t="s">
        <v>14</v>
      </c>
      <c r="E2" s="198" t="s">
        <v>969</v>
      </c>
      <c r="F2" s="198" t="s">
        <v>879</v>
      </c>
      <c r="G2" s="198" t="s">
        <v>875</v>
      </c>
      <c r="H2" s="419" t="s">
        <v>877</v>
      </c>
      <c r="I2" s="198" t="s">
        <v>783</v>
      </c>
      <c r="J2" s="892" t="s">
        <v>380</v>
      </c>
      <c r="K2" s="487"/>
      <c r="L2" s="635"/>
      <c r="M2" s="488"/>
      <c r="N2" s="412" t="s">
        <v>14</v>
      </c>
      <c r="O2" s="412" t="s">
        <v>969</v>
      </c>
      <c r="P2" s="412" t="s">
        <v>969</v>
      </c>
      <c r="Q2" s="896" t="s">
        <v>381</v>
      </c>
    </row>
    <row r="3" spans="1:17" ht="135" customHeight="1">
      <c r="A3" s="252"/>
      <c r="B3" s="223" t="s">
        <v>1077</v>
      </c>
      <c r="C3" s="199" t="s">
        <v>461</v>
      </c>
      <c r="D3" s="199" t="s">
        <v>15</v>
      </c>
      <c r="E3" s="199" t="s">
        <v>970</v>
      </c>
      <c r="F3" s="199" t="s">
        <v>880</v>
      </c>
      <c r="G3" s="199" t="s">
        <v>876</v>
      </c>
      <c r="H3" s="600" t="s">
        <v>878</v>
      </c>
      <c r="I3" s="199" t="s">
        <v>784</v>
      </c>
      <c r="J3" s="893"/>
      <c r="K3" s="639" t="s">
        <v>124</v>
      </c>
      <c r="L3" s="636" t="s">
        <v>1074</v>
      </c>
      <c r="M3" s="200" t="s">
        <v>1075</v>
      </c>
      <c r="N3" s="201" t="s">
        <v>418</v>
      </c>
      <c r="O3" s="201" t="s">
        <v>309</v>
      </c>
      <c r="P3" s="201" t="s">
        <v>1076</v>
      </c>
      <c r="Q3" s="897"/>
    </row>
    <row r="4" spans="1:17" ht="21" customHeight="1">
      <c r="A4" s="213">
        <v>2</v>
      </c>
      <c r="B4" s="197" t="s">
        <v>465</v>
      </c>
      <c r="C4" s="202">
        <v>1</v>
      </c>
      <c r="D4" s="202">
        <v>4</v>
      </c>
      <c r="E4" s="202">
        <v>14</v>
      </c>
      <c r="F4" s="202">
        <v>11</v>
      </c>
      <c r="G4" s="202"/>
      <c r="H4" s="205">
        <v>10</v>
      </c>
      <c r="I4" s="202">
        <v>1</v>
      </c>
      <c r="J4" s="227">
        <f>SUM(C4:I4)</f>
        <v>41</v>
      </c>
      <c r="K4" s="640"/>
      <c r="L4" s="637">
        <v>7</v>
      </c>
      <c r="M4" s="202">
        <v>1</v>
      </c>
      <c r="N4" s="203">
        <v>1</v>
      </c>
      <c r="O4" s="203">
        <v>1</v>
      </c>
      <c r="P4" s="203">
        <v>2</v>
      </c>
      <c r="Q4" s="249">
        <f aca="true" t="shared" si="0" ref="Q4:Q35">SUM(K4:P4)</f>
        <v>12</v>
      </c>
    </row>
    <row r="5" spans="1:17" ht="21" customHeight="1">
      <c r="A5" s="215">
        <v>3</v>
      </c>
      <c r="B5" s="204" t="s">
        <v>501</v>
      </c>
      <c r="C5" s="205">
        <v>1</v>
      </c>
      <c r="D5" s="205">
        <v>2</v>
      </c>
      <c r="E5" s="205">
        <v>8</v>
      </c>
      <c r="F5" s="205">
        <v>9</v>
      </c>
      <c r="G5" s="205">
        <v>1</v>
      </c>
      <c r="H5" s="205">
        <v>12</v>
      </c>
      <c r="I5" s="205">
        <v>1</v>
      </c>
      <c r="J5" s="227">
        <f aca="true" t="shared" si="1" ref="J5:J35">SUM(C5:I5)</f>
        <v>34</v>
      </c>
      <c r="K5" s="641"/>
      <c r="L5" s="638"/>
      <c r="M5" s="205"/>
      <c r="N5" s="206"/>
      <c r="O5" s="206"/>
      <c r="P5" s="206"/>
      <c r="Q5" s="249">
        <f t="shared" si="0"/>
        <v>0</v>
      </c>
    </row>
    <row r="6" spans="1:17" ht="21" customHeight="1">
      <c r="A6" s="215">
        <v>5</v>
      </c>
      <c r="B6" s="204" t="s">
        <v>785</v>
      </c>
      <c r="C6" s="205"/>
      <c r="D6" s="205"/>
      <c r="E6" s="205"/>
      <c r="F6" s="205"/>
      <c r="G6" s="205"/>
      <c r="H6" s="205">
        <v>1</v>
      </c>
      <c r="I6" s="205">
        <v>1</v>
      </c>
      <c r="J6" s="227">
        <f t="shared" si="1"/>
        <v>2</v>
      </c>
      <c r="K6" s="641"/>
      <c r="L6" s="638"/>
      <c r="M6" s="205"/>
      <c r="N6" s="206"/>
      <c r="O6" s="206"/>
      <c r="P6" s="206"/>
      <c r="Q6" s="249">
        <f t="shared" si="0"/>
        <v>0</v>
      </c>
    </row>
    <row r="7" spans="1:17" ht="21" customHeight="1">
      <c r="A7" s="213">
        <v>6</v>
      </c>
      <c r="B7" s="197" t="s">
        <v>502</v>
      </c>
      <c r="C7" s="202">
        <v>1</v>
      </c>
      <c r="D7" s="202">
        <v>1</v>
      </c>
      <c r="E7" s="202">
        <v>3</v>
      </c>
      <c r="F7" s="202">
        <v>4</v>
      </c>
      <c r="G7" s="202"/>
      <c r="H7" s="205">
        <v>3</v>
      </c>
      <c r="I7" s="202">
        <v>1</v>
      </c>
      <c r="J7" s="227">
        <f t="shared" si="1"/>
        <v>13</v>
      </c>
      <c r="K7" s="640"/>
      <c r="L7" s="637"/>
      <c r="M7" s="202"/>
      <c r="N7" s="203"/>
      <c r="O7" s="203"/>
      <c r="P7" s="203"/>
      <c r="Q7" s="249">
        <f t="shared" si="0"/>
        <v>0</v>
      </c>
    </row>
    <row r="8" spans="1:17" ht="21" customHeight="1">
      <c r="A8" s="215">
        <v>7</v>
      </c>
      <c r="B8" s="204" t="s">
        <v>652</v>
      </c>
      <c r="C8" s="205">
        <v>1</v>
      </c>
      <c r="D8" s="205">
        <v>2</v>
      </c>
      <c r="E8" s="205">
        <v>12</v>
      </c>
      <c r="F8" s="205">
        <v>13</v>
      </c>
      <c r="G8" s="205"/>
      <c r="H8" s="205">
        <v>13</v>
      </c>
      <c r="I8" s="205">
        <v>1</v>
      </c>
      <c r="J8" s="227">
        <f t="shared" si="1"/>
        <v>42</v>
      </c>
      <c r="K8" s="641"/>
      <c r="L8" s="638"/>
      <c r="M8" s="205">
        <v>11</v>
      </c>
      <c r="N8" s="206"/>
      <c r="O8" s="206"/>
      <c r="P8" s="206">
        <v>1</v>
      </c>
      <c r="Q8" s="249">
        <f t="shared" si="0"/>
        <v>12</v>
      </c>
    </row>
    <row r="9" spans="1:17" ht="21" customHeight="1">
      <c r="A9" s="215">
        <v>8</v>
      </c>
      <c r="B9" s="204" t="s">
        <v>984</v>
      </c>
      <c r="C9" s="205"/>
      <c r="D9" s="205">
        <v>1</v>
      </c>
      <c r="E9" s="205">
        <v>6</v>
      </c>
      <c r="F9" s="205">
        <v>9</v>
      </c>
      <c r="G9" s="205"/>
      <c r="H9" s="205">
        <v>12</v>
      </c>
      <c r="I9" s="205">
        <v>1</v>
      </c>
      <c r="J9" s="227">
        <f t="shared" si="1"/>
        <v>29</v>
      </c>
      <c r="K9" s="641"/>
      <c r="L9" s="638"/>
      <c r="M9" s="205"/>
      <c r="N9" s="206"/>
      <c r="O9" s="206"/>
      <c r="P9" s="206"/>
      <c r="Q9" s="249">
        <f t="shared" si="0"/>
        <v>0</v>
      </c>
    </row>
    <row r="10" spans="1:17" ht="21" customHeight="1">
      <c r="A10" s="215">
        <v>9</v>
      </c>
      <c r="B10" s="204" t="s">
        <v>503</v>
      </c>
      <c r="C10" s="205">
        <v>1</v>
      </c>
      <c r="D10" s="205">
        <v>1</v>
      </c>
      <c r="E10" s="205">
        <v>2</v>
      </c>
      <c r="F10" s="205">
        <v>9</v>
      </c>
      <c r="G10" s="205"/>
      <c r="H10" s="205">
        <v>7</v>
      </c>
      <c r="I10" s="205">
        <v>1</v>
      </c>
      <c r="J10" s="227">
        <f t="shared" si="1"/>
        <v>21</v>
      </c>
      <c r="K10" s="641"/>
      <c r="L10" s="638"/>
      <c r="M10" s="205"/>
      <c r="N10" s="206"/>
      <c r="O10" s="206"/>
      <c r="P10" s="206"/>
      <c r="Q10" s="249">
        <f t="shared" si="0"/>
        <v>0</v>
      </c>
    </row>
    <row r="11" spans="1:17" ht="21" customHeight="1">
      <c r="A11" s="215">
        <v>10</v>
      </c>
      <c r="B11" s="204" t="s">
        <v>874</v>
      </c>
      <c r="C11" s="205"/>
      <c r="D11" s="205">
        <v>1</v>
      </c>
      <c r="E11" s="205">
        <v>2</v>
      </c>
      <c r="F11" s="205">
        <v>1</v>
      </c>
      <c r="G11" s="205"/>
      <c r="H11" s="205">
        <v>3</v>
      </c>
      <c r="I11" s="205">
        <v>1</v>
      </c>
      <c r="J11" s="227">
        <f t="shared" si="1"/>
        <v>8</v>
      </c>
      <c r="K11" s="641"/>
      <c r="L11" s="638"/>
      <c r="M11" s="205"/>
      <c r="N11" s="206"/>
      <c r="O11" s="206"/>
      <c r="P11" s="206"/>
      <c r="Q11" s="249">
        <f t="shared" si="0"/>
        <v>0</v>
      </c>
    </row>
    <row r="12" spans="1:17" ht="21" customHeight="1">
      <c r="A12" s="435">
        <v>10.5</v>
      </c>
      <c r="B12" s="204" t="s">
        <v>527</v>
      </c>
      <c r="C12" s="205"/>
      <c r="D12" s="205">
        <v>1</v>
      </c>
      <c r="E12" s="205">
        <v>2</v>
      </c>
      <c r="F12" s="205">
        <v>1</v>
      </c>
      <c r="G12" s="205"/>
      <c r="H12" s="205">
        <v>1</v>
      </c>
      <c r="I12" s="205">
        <v>1</v>
      </c>
      <c r="J12" s="227">
        <f t="shared" si="1"/>
        <v>6</v>
      </c>
      <c r="K12" s="641"/>
      <c r="L12" s="638"/>
      <c r="M12" s="205"/>
      <c r="N12" s="206"/>
      <c r="O12" s="206"/>
      <c r="P12" s="206"/>
      <c r="Q12" s="249">
        <f t="shared" si="0"/>
        <v>0</v>
      </c>
    </row>
    <row r="13" spans="1:17" ht="21" customHeight="1">
      <c r="A13" s="215">
        <v>11</v>
      </c>
      <c r="B13" s="204" t="s">
        <v>264</v>
      </c>
      <c r="C13" s="205"/>
      <c r="D13" s="205">
        <v>1</v>
      </c>
      <c r="E13" s="205">
        <v>1</v>
      </c>
      <c r="F13" s="205">
        <v>5</v>
      </c>
      <c r="G13" s="205"/>
      <c r="H13" s="205">
        <v>6</v>
      </c>
      <c r="I13" s="205">
        <v>1</v>
      </c>
      <c r="J13" s="227">
        <f t="shared" si="1"/>
        <v>14</v>
      </c>
      <c r="K13" s="641"/>
      <c r="L13" s="638"/>
      <c r="M13" s="205"/>
      <c r="N13" s="206"/>
      <c r="O13" s="206"/>
      <c r="P13" s="206"/>
      <c r="Q13" s="249">
        <f t="shared" si="0"/>
        <v>0</v>
      </c>
    </row>
    <row r="14" spans="1:17" ht="21" customHeight="1">
      <c r="A14" s="215">
        <v>12</v>
      </c>
      <c r="B14" s="204" t="s">
        <v>881</v>
      </c>
      <c r="C14" s="205"/>
      <c r="D14" s="205"/>
      <c r="E14" s="205"/>
      <c r="F14" s="205">
        <v>1</v>
      </c>
      <c r="G14" s="205"/>
      <c r="H14" s="205">
        <v>1</v>
      </c>
      <c r="I14" s="205">
        <v>1</v>
      </c>
      <c r="J14" s="227">
        <f t="shared" si="1"/>
        <v>3</v>
      </c>
      <c r="K14" s="641"/>
      <c r="L14" s="638"/>
      <c r="M14" s="205"/>
      <c r="N14" s="206"/>
      <c r="O14" s="206"/>
      <c r="P14" s="206"/>
      <c r="Q14" s="249">
        <f t="shared" si="0"/>
        <v>0</v>
      </c>
    </row>
    <row r="15" spans="1:17" ht="21" customHeight="1">
      <c r="A15" s="215">
        <v>13</v>
      </c>
      <c r="B15" s="204" t="s">
        <v>449</v>
      </c>
      <c r="C15" s="205"/>
      <c r="D15" s="205"/>
      <c r="E15" s="205"/>
      <c r="F15" s="205">
        <v>1</v>
      </c>
      <c r="G15" s="205"/>
      <c r="H15" s="205">
        <v>1</v>
      </c>
      <c r="I15" s="205">
        <v>1</v>
      </c>
      <c r="J15" s="227">
        <f t="shared" si="1"/>
        <v>3</v>
      </c>
      <c r="K15" s="641"/>
      <c r="L15" s="638"/>
      <c r="M15" s="205"/>
      <c r="N15" s="206"/>
      <c r="O15" s="206"/>
      <c r="P15" s="206"/>
      <c r="Q15" s="249">
        <f t="shared" si="0"/>
        <v>0</v>
      </c>
    </row>
    <row r="16" spans="1:17" ht="21" customHeight="1">
      <c r="A16" s="215">
        <v>14</v>
      </c>
      <c r="B16" s="204" t="s">
        <v>504</v>
      </c>
      <c r="C16" s="205"/>
      <c r="D16" s="205"/>
      <c r="E16" s="205"/>
      <c r="F16" s="205">
        <v>1</v>
      </c>
      <c r="G16" s="205"/>
      <c r="H16" s="205">
        <v>1</v>
      </c>
      <c r="I16" s="205">
        <v>1</v>
      </c>
      <c r="J16" s="227">
        <f t="shared" si="1"/>
        <v>3</v>
      </c>
      <c r="K16" s="641"/>
      <c r="L16" s="638"/>
      <c r="M16" s="205"/>
      <c r="N16" s="206"/>
      <c r="O16" s="206"/>
      <c r="P16" s="206"/>
      <c r="Q16" s="249">
        <f t="shared" si="0"/>
        <v>0</v>
      </c>
    </row>
    <row r="17" spans="1:17" s="247" customFormat="1" ht="21" customHeight="1">
      <c r="A17" s="215">
        <v>33</v>
      </c>
      <c r="B17" s="204" t="s">
        <v>248</v>
      </c>
      <c r="C17" s="205">
        <v>11</v>
      </c>
      <c r="D17" s="205">
        <v>8</v>
      </c>
      <c r="E17" s="205">
        <v>32</v>
      </c>
      <c r="F17" s="205">
        <v>15</v>
      </c>
      <c r="G17" s="205"/>
      <c r="H17" s="205">
        <v>23</v>
      </c>
      <c r="I17" s="205">
        <v>1</v>
      </c>
      <c r="J17" s="228">
        <f>SUM(C17:I17)</f>
        <v>90</v>
      </c>
      <c r="K17" s="641"/>
      <c r="L17" s="638"/>
      <c r="M17" s="205"/>
      <c r="N17" s="206"/>
      <c r="O17" s="206"/>
      <c r="P17" s="206"/>
      <c r="Q17" s="250">
        <f t="shared" si="0"/>
        <v>0</v>
      </c>
    </row>
    <row r="18" spans="1:17" s="247" customFormat="1" ht="21" customHeight="1">
      <c r="A18" s="215">
        <v>34</v>
      </c>
      <c r="B18" s="204" t="s">
        <v>466</v>
      </c>
      <c r="C18" s="205">
        <v>10</v>
      </c>
      <c r="D18" s="205">
        <v>3</v>
      </c>
      <c r="E18" s="205">
        <v>15</v>
      </c>
      <c r="F18" s="205">
        <v>15</v>
      </c>
      <c r="G18" s="205"/>
      <c r="H18" s="205">
        <v>6</v>
      </c>
      <c r="I18" s="205">
        <v>1</v>
      </c>
      <c r="J18" s="228">
        <f>SUM(C18:I18)</f>
        <v>50</v>
      </c>
      <c r="K18" s="641"/>
      <c r="L18" s="638"/>
      <c r="M18" s="205"/>
      <c r="N18" s="206"/>
      <c r="O18" s="206"/>
      <c r="P18" s="206"/>
      <c r="Q18" s="250">
        <f t="shared" si="0"/>
        <v>0</v>
      </c>
    </row>
    <row r="19" spans="1:17" s="247" customFormat="1" ht="21" customHeight="1">
      <c r="A19" s="215">
        <v>35</v>
      </c>
      <c r="B19" s="248" t="s">
        <v>983</v>
      </c>
      <c r="C19" s="205">
        <v>4</v>
      </c>
      <c r="D19" s="205">
        <v>3</v>
      </c>
      <c r="E19" s="205">
        <v>12</v>
      </c>
      <c r="F19" s="205">
        <v>10</v>
      </c>
      <c r="G19" s="205"/>
      <c r="H19" s="205">
        <v>11</v>
      </c>
      <c r="I19" s="205">
        <v>1</v>
      </c>
      <c r="J19" s="228">
        <f>SUM(C19:I19)</f>
        <v>41</v>
      </c>
      <c r="K19" s="641">
        <v>1</v>
      </c>
      <c r="L19" s="638"/>
      <c r="M19" s="205">
        <v>4</v>
      </c>
      <c r="N19" s="206"/>
      <c r="O19" s="206"/>
      <c r="P19" s="206">
        <v>2</v>
      </c>
      <c r="Q19" s="250">
        <f t="shared" si="0"/>
        <v>7</v>
      </c>
    </row>
    <row r="20" spans="1:17" s="247" customFormat="1" ht="21" customHeight="1">
      <c r="A20" s="215">
        <v>15</v>
      </c>
      <c r="B20" s="204" t="s">
        <v>16</v>
      </c>
      <c r="C20" s="205"/>
      <c r="D20" s="205">
        <v>1</v>
      </c>
      <c r="E20" s="205">
        <v>3</v>
      </c>
      <c r="F20" s="205">
        <v>6</v>
      </c>
      <c r="G20" s="205"/>
      <c r="H20" s="205">
        <v>3</v>
      </c>
      <c r="I20" s="205">
        <v>1</v>
      </c>
      <c r="J20" s="228">
        <f t="shared" si="1"/>
        <v>14</v>
      </c>
      <c r="K20" s="641"/>
      <c r="L20" s="638"/>
      <c r="M20" s="205"/>
      <c r="N20" s="206"/>
      <c r="O20" s="206"/>
      <c r="P20" s="206"/>
      <c r="Q20" s="250">
        <f t="shared" si="0"/>
        <v>0</v>
      </c>
    </row>
    <row r="21" spans="1:17" s="247" customFormat="1" ht="21" customHeight="1">
      <c r="A21" s="215">
        <v>16</v>
      </c>
      <c r="B21" s="204" t="s">
        <v>751</v>
      </c>
      <c r="C21" s="205"/>
      <c r="D21" s="205">
        <v>1</v>
      </c>
      <c r="E21" s="205">
        <v>3</v>
      </c>
      <c r="F21" s="205">
        <v>3</v>
      </c>
      <c r="G21" s="205"/>
      <c r="H21" s="205">
        <v>3</v>
      </c>
      <c r="I21" s="205">
        <v>1</v>
      </c>
      <c r="J21" s="228">
        <f t="shared" si="1"/>
        <v>11</v>
      </c>
      <c r="K21" s="641"/>
      <c r="L21" s="638"/>
      <c r="M21" s="205"/>
      <c r="N21" s="206"/>
      <c r="O21" s="206"/>
      <c r="P21" s="206"/>
      <c r="Q21" s="250">
        <f t="shared" si="0"/>
        <v>0</v>
      </c>
    </row>
    <row r="22" spans="1:17" s="247" customFormat="1" ht="21" customHeight="1">
      <c r="A22" s="215">
        <v>17</v>
      </c>
      <c r="B22" s="204" t="s">
        <v>882</v>
      </c>
      <c r="C22" s="205"/>
      <c r="D22" s="205">
        <v>1</v>
      </c>
      <c r="E22" s="205">
        <v>2</v>
      </c>
      <c r="F22" s="205">
        <v>3</v>
      </c>
      <c r="G22" s="205"/>
      <c r="H22" s="205">
        <v>3</v>
      </c>
      <c r="I22" s="205">
        <v>1</v>
      </c>
      <c r="J22" s="228">
        <f t="shared" si="1"/>
        <v>10</v>
      </c>
      <c r="K22" s="641"/>
      <c r="L22" s="638"/>
      <c r="M22" s="205"/>
      <c r="N22" s="206"/>
      <c r="O22" s="206"/>
      <c r="P22" s="206"/>
      <c r="Q22" s="250">
        <f t="shared" si="0"/>
        <v>0</v>
      </c>
    </row>
    <row r="23" spans="1:17" s="247" customFormat="1" ht="21" customHeight="1">
      <c r="A23" s="215">
        <v>18</v>
      </c>
      <c r="B23" s="204" t="s">
        <v>538</v>
      </c>
      <c r="C23" s="205"/>
      <c r="D23" s="205">
        <v>1</v>
      </c>
      <c r="E23" s="205">
        <v>3</v>
      </c>
      <c r="F23" s="205">
        <v>3</v>
      </c>
      <c r="G23" s="205"/>
      <c r="H23" s="205">
        <v>2</v>
      </c>
      <c r="I23" s="205">
        <v>1</v>
      </c>
      <c r="J23" s="228">
        <f t="shared" si="1"/>
        <v>10</v>
      </c>
      <c r="K23" s="641"/>
      <c r="L23" s="638"/>
      <c r="M23" s="205"/>
      <c r="N23" s="206"/>
      <c r="O23" s="206"/>
      <c r="P23" s="206"/>
      <c r="Q23" s="250">
        <f t="shared" si="0"/>
        <v>0</v>
      </c>
    </row>
    <row r="24" spans="1:17" s="247" customFormat="1" ht="21" customHeight="1">
      <c r="A24" s="215">
        <v>19</v>
      </c>
      <c r="B24" s="204" t="s">
        <v>627</v>
      </c>
      <c r="C24" s="205"/>
      <c r="D24" s="205">
        <v>1</v>
      </c>
      <c r="E24" s="205">
        <v>4</v>
      </c>
      <c r="F24" s="205">
        <v>6</v>
      </c>
      <c r="G24" s="205"/>
      <c r="H24" s="205">
        <v>6</v>
      </c>
      <c r="I24" s="205">
        <v>1</v>
      </c>
      <c r="J24" s="228">
        <f t="shared" si="1"/>
        <v>18</v>
      </c>
      <c r="K24" s="641"/>
      <c r="L24" s="638"/>
      <c r="M24" s="205"/>
      <c r="N24" s="206"/>
      <c r="O24" s="206"/>
      <c r="P24" s="206"/>
      <c r="Q24" s="250">
        <f t="shared" si="0"/>
        <v>0</v>
      </c>
    </row>
    <row r="25" spans="1:17" s="247" customFormat="1" ht="21" customHeight="1">
      <c r="A25" s="215">
        <v>20</v>
      </c>
      <c r="B25" s="204" t="s">
        <v>971</v>
      </c>
      <c r="C25" s="205"/>
      <c r="D25" s="205">
        <v>1</v>
      </c>
      <c r="E25" s="205">
        <v>2</v>
      </c>
      <c r="F25" s="205">
        <v>3</v>
      </c>
      <c r="G25" s="205"/>
      <c r="H25" s="205">
        <v>2</v>
      </c>
      <c r="I25" s="205">
        <v>1</v>
      </c>
      <c r="J25" s="228">
        <f t="shared" si="1"/>
        <v>9</v>
      </c>
      <c r="K25" s="641"/>
      <c r="L25" s="638"/>
      <c r="M25" s="205"/>
      <c r="N25" s="206"/>
      <c r="O25" s="206"/>
      <c r="P25" s="206"/>
      <c r="Q25" s="250">
        <f t="shared" si="0"/>
        <v>0</v>
      </c>
    </row>
    <row r="26" spans="1:17" s="247" customFormat="1" ht="21" customHeight="1">
      <c r="A26" s="215">
        <v>21</v>
      </c>
      <c r="B26" s="204" t="s">
        <v>980</v>
      </c>
      <c r="C26" s="205"/>
      <c r="D26" s="205">
        <v>1</v>
      </c>
      <c r="E26" s="205">
        <v>5</v>
      </c>
      <c r="F26" s="205">
        <v>3</v>
      </c>
      <c r="G26" s="205"/>
      <c r="H26" s="205">
        <v>8</v>
      </c>
      <c r="I26" s="205">
        <v>1</v>
      </c>
      <c r="J26" s="228">
        <f t="shared" si="1"/>
        <v>18</v>
      </c>
      <c r="K26" s="641"/>
      <c r="L26" s="638"/>
      <c r="M26" s="205"/>
      <c r="N26" s="206"/>
      <c r="O26" s="206"/>
      <c r="P26" s="206"/>
      <c r="Q26" s="250">
        <f t="shared" si="0"/>
        <v>0</v>
      </c>
    </row>
    <row r="27" spans="1:17" s="247" customFormat="1" ht="21" customHeight="1">
      <c r="A27" s="215">
        <v>22</v>
      </c>
      <c r="B27" s="204" t="s">
        <v>981</v>
      </c>
      <c r="C27" s="205"/>
      <c r="D27" s="205">
        <v>1</v>
      </c>
      <c r="E27" s="205">
        <v>2</v>
      </c>
      <c r="F27" s="205">
        <v>3</v>
      </c>
      <c r="G27" s="205"/>
      <c r="H27" s="205">
        <v>3</v>
      </c>
      <c r="I27" s="205">
        <v>1</v>
      </c>
      <c r="J27" s="228">
        <f t="shared" si="1"/>
        <v>10</v>
      </c>
      <c r="K27" s="641"/>
      <c r="L27" s="638"/>
      <c r="M27" s="205"/>
      <c r="N27" s="206"/>
      <c r="O27" s="206"/>
      <c r="P27" s="206"/>
      <c r="Q27" s="250">
        <f t="shared" si="0"/>
        <v>0</v>
      </c>
    </row>
    <row r="28" spans="1:17" s="247" customFormat="1" ht="21" customHeight="1">
      <c r="A28" s="215">
        <v>23</v>
      </c>
      <c r="B28" s="204" t="s">
        <v>750</v>
      </c>
      <c r="C28" s="205"/>
      <c r="D28" s="205">
        <v>1</v>
      </c>
      <c r="E28" s="205">
        <v>5</v>
      </c>
      <c r="F28" s="205">
        <v>6</v>
      </c>
      <c r="G28" s="205"/>
      <c r="H28" s="205">
        <v>3</v>
      </c>
      <c r="I28" s="205">
        <v>1</v>
      </c>
      <c r="J28" s="228">
        <f t="shared" si="1"/>
        <v>16</v>
      </c>
      <c r="K28" s="641"/>
      <c r="L28" s="638"/>
      <c r="M28" s="205"/>
      <c r="N28" s="206"/>
      <c r="O28" s="206"/>
      <c r="P28" s="206"/>
      <c r="Q28" s="250">
        <f t="shared" si="0"/>
        <v>0</v>
      </c>
    </row>
    <row r="29" spans="1:17" s="247" customFormat="1" ht="21" customHeight="1">
      <c r="A29" s="215">
        <v>24</v>
      </c>
      <c r="B29" s="204" t="s">
        <v>968</v>
      </c>
      <c r="C29" s="205"/>
      <c r="D29" s="205">
        <v>4</v>
      </c>
      <c r="E29" s="205">
        <v>23</v>
      </c>
      <c r="F29" s="205">
        <v>24</v>
      </c>
      <c r="G29" s="205"/>
      <c r="H29" s="205">
        <v>37</v>
      </c>
      <c r="I29" s="205">
        <v>1</v>
      </c>
      <c r="J29" s="228">
        <f t="shared" si="1"/>
        <v>89</v>
      </c>
      <c r="K29" s="641"/>
      <c r="L29" s="638"/>
      <c r="M29" s="205"/>
      <c r="N29" s="206"/>
      <c r="O29" s="206"/>
      <c r="P29" s="206"/>
      <c r="Q29" s="250">
        <f t="shared" si="0"/>
        <v>0</v>
      </c>
    </row>
    <row r="30" spans="1:17" s="247" customFormat="1" ht="21" customHeight="1">
      <c r="A30" s="215">
        <v>25</v>
      </c>
      <c r="B30" s="204" t="s">
        <v>982</v>
      </c>
      <c r="C30" s="205">
        <v>1</v>
      </c>
      <c r="D30" s="205">
        <v>1</v>
      </c>
      <c r="E30" s="205">
        <v>3</v>
      </c>
      <c r="F30" s="205">
        <v>6</v>
      </c>
      <c r="G30" s="205"/>
      <c r="H30" s="205">
        <v>5</v>
      </c>
      <c r="I30" s="205">
        <v>1</v>
      </c>
      <c r="J30" s="228">
        <f t="shared" si="1"/>
        <v>17</v>
      </c>
      <c r="K30" s="641"/>
      <c r="L30" s="638"/>
      <c r="M30" s="205"/>
      <c r="N30" s="206"/>
      <c r="O30" s="206"/>
      <c r="P30" s="206"/>
      <c r="Q30" s="250">
        <f t="shared" si="0"/>
        <v>0</v>
      </c>
    </row>
    <row r="31" spans="1:17" s="247" customFormat="1" ht="21" customHeight="1">
      <c r="A31" s="215">
        <v>26</v>
      </c>
      <c r="B31" s="204" t="s">
        <v>752</v>
      </c>
      <c r="C31" s="205"/>
      <c r="D31" s="205">
        <v>1</v>
      </c>
      <c r="E31" s="205">
        <v>2</v>
      </c>
      <c r="F31" s="205">
        <v>2</v>
      </c>
      <c r="G31" s="205"/>
      <c r="H31" s="205">
        <v>4</v>
      </c>
      <c r="I31" s="205">
        <v>1</v>
      </c>
      <c r="J31" s="228">
        <f t="shared" si="1"/>
        <v>10</v>
      </c>
      <c r="K31" s="641"/>
      <c r="L31" s="638"/>
      <c r="M31" s="205"/>
      <c r="N31" s="206"/>
      <c r="O31" s="206"/>
      <c r="P31" s="206"/>
      <c r="Q31" s="250">
        <f t="shared" si="0"/>
        <v>0</v>
      </c>
    </row>
    <row r="32" spans="1:17" s="247" customFormat="1" ht="21" customHeight="1">
      <c r="A32" s="215">
        <v>27</v>
      </c>
      <c r="B32" s="204" t="s">
        <v>463</v>
      </c>
      <c r="C32" s="205">
        <v>1</v>
      </c>
      <c r="D32" s="205">
        <v>1</v>
      </c>
      <c r="E32" s="205">
        <v>3</v>
      </c>
      <c r="F32" s="205">
        <v>3</v>
      </c>
      <c r="G32" s="205"/>
      <c r="H32" s="205">
        <v>3</v>
      </c>
      <c r="I32" s="205">
        <v>1</v>
      </c>
      <c r="J32" s="228">
        <f t="shared" si="1"/>
        <v>12</v>
      </c>
      <c r="K32" s="641"/>
      <c r="L32" s="638"/>
      <c r="M32" s="205"/>
      <c r="N32" s="206"/>
      <c r="O32" s="206"/>
      <c r="P32" s="206"/>
      <c r="Q32" s="250">
        <f t="shared" si="0"/>
        <v>0</v>
      </c>
    </row>
    <row r="33" spans="1:17" s="247" customFormat="1" ht="21" customHeight="1">
      <c r="A33" s="215">
        <v>28</v>
      </c>
      <c r="B33" s="204" t="s">
        <v>17</v>
      </c>
      <c r="C33" s="205"/>
      <c r="D33" s="205">
        <v>1</v>
      </c>
      <c r="E33" s="205">
        <v>2</v>
      </c>
      <c r="F33" s="205">
        <v>2</v>
      </c>
      <c r="G33" s="205"/>
      <c r="H33" s="205">
        <v>6</v>
      </c>
      <c r="I33" s="205">
        <v>1</v>
      </c>
      <c r="J33" s="228">
        <f t="shared" si="1"/>
        <v>12</v>
      </c>
      <c r="K33" s="641"/>
      <c r="L33" s="638"/>
      <c r="M33" s="205"/>
      <c r="N33" s="206"/>
      <c r="O33" s="206"/>
      <c r="P33" s="206"/>
      <c r="Q33" s="250">
        <f t="shared" si="0"/>
        <v>0</v>
      </c>
    </row>
    <row r="34" spans="1:17" s="247" customFormat="1" ht="21" customHeight="1">
      <c r="A34" s="215">
        <v>30</v>
      </c>
      <c r="B34" s="204" t="s">
        <v>464</v>
      </c>
      <c r="C34" s="205">
        <v>1</v>
      </c>
      <c r="D34" s="205">
        <v>1</v>
      </c>
      <c r="E34" s="205">
        <v>4</v>
      </c>
      <c r="F34" s="205">
        <v>8</v>
      </c>
      <c r="G34" s="205"/>
      <c r="H34" s="205">
        <v>8</v>
      </c>
      <c r="I34" s="205">
        <v>1</v>
      </c>
      <c r="J34" s="228">
        <f t="shared" si="1"/>
        <v>23</v>
      </c>
      <c r="K34" s="641"/>
      <c r="L34" s="638"/>
      <c r="M34" s="205"/>
      <c r="N34" s="206"/>
      <c r="O34" s="206"/>
      <c r="P34" s="206"/>
      <c r="Q34" s="250">
        <f t="shared" si="0"/>
        <v>0</v>
      </c>
    </row>
    <row r="35" spans="1:17" s="247" customFormat="1" ht="21" customHeight="1">
      <c r="A35" s="215">
        <v>31</v>
      </c>
      <c r="B35" s="204" t="s">
        <v>758</v>
      </c>
      <c r="C35" s="205"/>
      <c r="D35" s="205">
        <v>1</v>
      </c>
      <c r="E35" s="205">
        <v>1</v>
      </c>
      <c r="F35" s="205">
        <v>1</v>
      </c>
      <c r="G35" s="205">
        <v>1</v>
      </c>
      <c r="H35" s="205"/>
      <c r="I35" s="205">
        <v>1</v>
      </c>
      <c r="J35" s="228">
        <f t="shared" si="1"/>
        <v>5</v>
      </c>
      <c r="K35" s="641"/>
      <c r="L35" s="638"/>
      <c r="M35" s="205"/>
      <c r="N35" s="206"/>
      <c r="O35" s="206"/>
      <c r="P35" s="206"/>
      <c r="Q35" s="250">
        <f t="shared" si="0"/>
        <v>0</v>
      </c>
    </row>
    <row r="36" spans="1:17" ht="21" customHeight="1">
      <c r="A36" s="157"/>
      <c r="B36" s="207" t="s">
        <v>979</v>
      </c>
      <c r="C36" s="208">
        <f aca="true" t="shared" si="2" ref="C36:Q36">SUM(C4:C35)</f>
        <v>33</v>
      </c>
      <c r="D36" s="208">
        <f t="shared" si="2"/>
        <v>47</v>
      </c>
      <c r="E36" s="208">
        <f t="shared" si="2"/>
        <v>176</v>
      </c>
      <c r="F36" s="208">
        <f t="shared" si="2"/>
        <v>187</v>
      </c>
      <c r="G36" s="208">
        <f t="shared" si="2"/>
        <v>2</v>
      </c>
      <c r="H36" s="601">
        <f t="shared" si="2"/>
        <v>207</v>
      </c>
      <c r="I36" s="208">
        <f>SUM(I4:I35)</f>
        <v>32</v>
      </c>
      <c r="J36" s="208">
        <f t="shared" si="2"/>
        <v>684</v>
      </c>
      <c r="K36" s="642">
        <f t="shared" si="2"/>
        <v>1</v>
      </c>
      <c r="L36" s="208">
        <f t="shared" si="2"/>
        <v>7</v>
      </c>
      <c r="M36" s="208">
        <f t="shared" si="2"/>
        <v>16</v>
      </c>
      <c r="N36" s="209">
        <f t="shared" si="2"/>
        <v>1</v>
      </c>
      <c r="O36" s="209">
        <f t="shared" si="2"/>
        <v>1</v>
      </c>
      <c r="P36" s="209">
        <f t="shared" si="2"/>
        <v>5</v>
      </c>
      <c r="Q36" s="251">
        <f t="shared" si="2"/>
        <v>31</v>
      </c>
    </row>
    <row r="38" spans="2:9" ht="12.75">
      <c r="B38" s="507"/>
      <c r="C38" s="508"/>
      <c r="D38" s="508"/>
      <c r="E38" s="508"/>
      <c r="F38" s="508"/>
      <c r="G38" s="508"/>
      <c r="H38" s="608"/>
      <c r="I38" s="508"/>
    </row>
    <row r="39" spans="11:16" ht="12.75">
      <c r="K39" s="157"/>
      <c r="L39" s="157"/>
      <c r="M39" s="157"/>
      <c r="N39" s="157"/>
      <c r="O39" s="157"/>
      <c r="P39" s="157"/>
    </row>
    <row r="41" ht="12.75">
      <c r="B41" s="506"/>
    </row>
  </sheetData>
  <sheetProtection/>
  <mergeCells count="4">
    <mergeCell ref="J2:J3"/>
    <mergeCell ref="C1:J1"/>
    <mergeCell ref="Q2:Q3"/>
    <mergeCell ref="K1:Q1"/>
  </mergeCells>
  <printOptions horizontalCentered="1"/>
  <pageMargins left="0.92" right="0.15748031496062992" top="0.69" bottom="0.31496062992125984" header="0.31496062992125984" footer="0.15748031496062992"/>
  <pageSetup horizontalDpi="300" verticalDpi="300" orientation="landscape" pageOrder="overThenDown" paperSize="9" scale="60" r:id="rId2"/>
  <headerFooter alignWithMargins="0">
    <oddHeader>&amp;L&amp;14ASP Palermo&amp;R&amp;"Arial,Corsivo"&amp;F</oddHeader>
    <oddFooter>&amp;C&amp;P/&amp;N</oddFooter>
  </headerFooter>
  <drawing r:id="rId1"/>
</worksheet>
</file>

<file path=xl/worksheets/sheet28.xml><?xml version="1.0" encoding="utf-8"?>
<worksheet xmlns="http://schemas.openxmlformats.org/spreadsheetml/2006/main" xmlns:r="http://schemas.openxmlformats.org/officeDocument/2006/relationships">
  <sheetPr>
    <tabColor indexed="48"/>
  </sheetPr>
  <dimension ref="A1:AI245"/>
  <sheetViews>
    <sheetView showGridLines="0" workbookViewId="0" topLeftCell="A1">
      <pane ySplit="3" topLeftCell="A4" activePane="bottomLeft" state="frozen"/>
      <selection pane="topLeft" activeCell="I51" sqref="I51"/>
      <selection pane="bottomLeft" activeCell="I51" sqref="I51"/>
    </sheetView>
  </sheetViews>
  <sheetFormatPr defaultColWidth="9.140625" defaultRowHeight="12.75"/>
  <cols>
    <col min="1" max="1" width="4.00390625" style="158" bestFit="1" customWidth="1"/>
    <col min="2" max="2" width="77.7109375" style="158" customWidth="1"/>
    <col min="3" max="7" width="3.8515625" style="158" customWidth="1"/>
    <col min="8" max="9" width="3.8515625" style="247" customWidth="1"/>
    <col min="10" max="32" width="3.8515625" style="158" customWidth="1"/>
    <col min="33" max="33" width="4.8515625" style="158" customWidth="1"/>
    <col min="34" max="16384" width="9.140625" style="158" customWidth="1"/>
  </cols>
  <sheetData>
    <row r="1" spans="1:33" ht="20.25">
      <c r="A1" s="156"/>
      <c r="B1" s="558" t="s">
        <v>359</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1:33" ht="12.75">
      <c r="A2" s="559"/>
      <c r="B2" s="560"/>
      <c r="C2" s="901" t="s">
        <v>462</v>
      </c>
      <c r="D2" s="901"/>
      <c r="E2" s="901"/>
      <c r="F2" s="901"/>
      <c r="G2" s="198" t="s">
        <v>969</v>
      </c>
      <c r="H2" s="419" t="s">
        <v>969</v>
      </c>
      <c r="I2" s="419" t="s">
        <v>969</v>
      </c>
      <c r="J2" s="198" t="s">
        <v>969</v>
      </c>
      <c r="K2" s="198" t="s">
        <v>969</v>
      </c>
      <c r="L2" s="198" t="s">
        <v>969</v>
      </c>
      <c r="M2" s="198" t="s">
        <v>969</v>
      </c>
      <c r="N2" s="198" t="s">
        <v>879</v>
      </c>
      <c r="O2" s="198" t="s">
        <v>879</v>
      </c>
      <c r="P2" s="198" t="s">
        <v>879</v>
      </c>
      <c r="Q2" s="198" t="s">
        <v>879</v>
      </c>
      <c r="R2" s="198" t="s">
        <v>875</v>
      </c>
      <c r="S2" s="198" t="s">
        <v>875</v>
      </c>
      <c r="T2" s="198" t="s">
        <v>875</v>
      </c>
      <c r="U2" s="198" t="s">
        <v>875</v>
      </c>
      <c r="V2" s="198" t="s">
        <v>875</v>
      </c>
      <c r="W2" s="198" t="s">
        <v>875</v>
      </c>
      <c r="X2" s="198" t="s">
        <v>877</v>
      </c>
      <c r="Y2" s="198" t="s">
        <v>877</v>
      </c>
      <c r="Z2" s="198" t="s">
        <v>877</v>
      </c>
      <c r="AA2" s="198" t="s">
        <v>877</v>
      </c>
      <c r="AB2" s="198" t="s">
        <v>877</v>
      </c>
      <c r="AC2" s="198" t="s">
        <v>877</v>
      </c>
      <c r="AD2" s="198" t="s">
        <v>877</v>
      </c>
      <c r="AE2" s="198" t="s">
        <v>877</v>
      </c>
      <c r="AF2" s="198" t="s">
        <v>783</v>
      </c>
      <c r="AG2" s="561"/>
    </row>
    <row r="3" spans="1:33" s="212" customFormat="1" ht="287.25" customHeight="1">
      <c r="A3" s="222"/>
      <c r="B3" s="221" t="s">
        <v>1077</v>
      </c>
      <c r="C3" s="210" t="s">
        <v>1078</v>
      </c>
      <c r="D3" s="210" t="s">
        <v>1079</v>
      </c>
      <c r="E3" s="210" t="s">
        <v>1080</v>
      </c>
      <c r="F3" s="210" t="s">
        <v>1081</v>
      </c>
      <c r="G3" s="210" t="s">
        <v>357</v>
      </c>
      <c r="H3" s="420" t="s">
        <v>429</v>
      </c>
      <c r="I3" s="420" t="s">
        <v>257</v>
      </c>
      <c r="J3" s="210" t="s">
        <v>1082</v>
      </c>
      <c r="K3" s="210" t="s">
        <v>1083</v>
      </c>
      <c r="L3" s="210" t="s">
        <v>865</v>
      </c>
      <c r="M3" s="210" t="s">
        <v>1084</v>
      </c>
      <c r="N3" s="210" t="s">
        <v>1085</v>
      </c>
      <c r="O3" s="210" t="s">
        <v>251</v>
      </c>
      <c r="P3" s="210" t="s">
        <v>252</v>
      </c>
      <c r="Q3" s="210" t="s">
        <v>360</v>
      </c>
      <c r="R3" s="643" t="s">
        <v>364</v>
      </c>
      <c r="S3" s="210" t="s">
        <v>253</v>
      </c>
      <c r="T3" s="210" t="s">
        <v>355</v>
      </c>
      <c r="U3" s="210" t="s">
        <v>254</v>
      </c>
      <c r="V3" s="210" t="s">
        <v>255</v>
      </c>
      <c r="W3" s="210" t="s">
        <v>256</v>
      </c>
      <c r="X3" s="210" t="s">
        <v>1086</v>
      </c>
      <c r="Y3" s="210" t="s">
        <v>356</v>
      </c>
      <c r="Z3" s="210" t="s">
        <v>423</v>
      </c>
      <c r="AA3" s="210" t="s">
        <v>424</v>
      </c>
      <c r="AB3" s="210" t="s">
        <v>425</v>
      </c>
      <c r="AC3" s="210" t="s">
        <v>426</v>
      </c>
      <c r="AD3" s="210" t="s">
        <v>427</v>
      </c>
      <c r="AE3" s="210" t="s">
        <v>428</v>
      </c>
      <c r="AF3" s="210" t="s">
        <v>978</v>
      </c>
      <c r="AG3" s="211" t="s">
        <v>209</v>
      </c>
    </row>
    <row r="4" spans="1:34" s="247" customFormat="1" ht="12.75">
      <c r="A4" s="215">
        <v>2</v>
      </c>
      <c r="B4" s="216" t="s">
        <v>465</v>
      </c>
      <c r="C4" s="217"/>
      <c r="D4" s="217">
        <v>3</v>
      </c>
      <c r="E4" s="217">
        <v>2</v>
      </c>
      <c r="F4" s="217">
        <v>1</v>
      </c>
      <c r="G4" s="217"/>
      <c r="H4" s="217"/>
      <c r="I4" s="217">
        <v>1</v>
      </c>
      <c r="J4" s="217"/>
      <c r="K4" s="217"/>
      <c r="L4" s="217"/>
      <c r="M4" s="217"/>
      <c r="N4" s="217">
        <v>1</v>
      </c>
      <c r="O4" s="217"/>
      <c r="P4" s="217"/>
      <c r="Q4" s="217">
        <v>2</v>
      </c>
      <c r="R4" s="217"/>
      <c r="S4" s="217"/>
      <c r="T4" s="217"/>
      <c r="U4" s="217"/>
      <c r="V4" s="217"/>
      <c r="W4" s="217"/>
      <c r="X4" s="217"/>
      <c r="Y4" s="217">
        <v>3</v>
      </c>
      <c r="Z4" s="217">
        <v>5</v>
      </c>
      <c r="AA4" s="217"/>
      <c r="AB4" s="217"/>
      <c r="AC4" s="217"/>
      <c r="AD4" s="217"/>
      <c r="AE4" s="217"/>
      <c r="AF4" s="217"/>
      <c r="AG4" s="218">
        <f aca="true" t="shared" si="0" ref="AG4:AG36">SUM(C4:AF4)</f>
        <v>18</v>
      </c>
      <c r="AH4" s="563"/>
    </row>
    <row r="5" spans="1:34" s="247" customFormat="1" ht="15" customHeight="1">
      <c r="A5" s="215">
        <v>3</v>
      </c>
      <c r="B5" s="216" t="s">
        <v>501</v>
      </c>
      <c r="C5" s="217"/>
      <c r="D5" s="217"/>
      <c r="E5" s="217"/>
      <c r="F5" s="217"/>
      <c r="G5" s="217">
        <v>1</v>
      </c>
      <c r="H5" s="217"/>
      <c r="I5" s="217"/>
      <c r="J5" s="217"/>
      <c r="K5" s="217"/>
      <c r="L5" s="217"/>
      <c r="M5" s="217"/>
      <c r="N5" s="217"/>
      <c r="O5" s="217"/>
      <c r="P5" s="217"/>
      <c r="Q5" s="217"/>
      <c r="R5" s="217"/>
      <c r="S5" s="217"/>
      <c r="T5" s="217"/>
      <c r="U5" s="217"/>
      <c r="V5" s="217"/>
      <c r="W5" s="217"/>
      <c r="X5" s="217"/>
      <c r="Y5" s="217">
        <v>1</v>
      </c>
      <c r="Z5" s="217">
        <v>1</v>
      </c>
      <c r="AA5" s="217"/>
      <c r="AB5" s="217"/>
      <c r="AC5" s="217"/>
      <c r="AD5" s="217"/>
      <c r="AE5" s="217"/>
      <c r="AF5" s="217"/>
      <c r="AG5" s="218">
        <f t="shared" si="0"/>
        <v>3</v>
      </c>
      <c r="AH5" s="563"/>
    </row>
    <row r="6" spans="1:34" s="247" customFormat="1" ht="12.75">
      <c r="A6" s="215">
        <v>5</v>
      </c>
      <c r="B6" s="216" t="s">
        <v>785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8">
        <f t="shared" si="0"/>
        <v>0</v>
      </c>
      <c r="AH6" s="563"/>
    </row>
    <row r="7" spans="1:34" s="247" customFormat="1" ht="12.75">
      <c r="A7" s="215">
        <v>6</v>
      </c>
      <c r="B7" s="216" t="s">
        <v>502</v>
      </c>
      <c r="C7" s="217"/>
      <c r="D7" s="217"/>
      <c r="E7" s="217"/>
      <c r="F7" s="217"/>
      <c r="G7" s="217"/>
      <c r="H7" s="217"/>
      <c r="I7" s="217"/>
      <c r="J7" s="217"/>
      <c r="K7" s="217"/>
      <c r="L7" s="217"/>
      <c r="M7" s="217"/>
      <c r="N7" s="217"/>
      <c r="O7" s="217"/>
      <c r="P7" s="217"/>
      <c r="Q7" s="217"/>
      <c r="R7" s="217"/>
      <c r="S7" s="217"/>
      <c r="T7" s="217"/>
      <c r="U7" s="217"/>
      <c r="V7" s="217"/>
      <c r="W7" s="217"/>
      <c r="X7" s="217"/>
      <c r="Y7" s="217">
        <v>1</v>
      </c>
      <c r="Z7" s="217">
        <v>1</v>
      </c>
      <c r="AA7" s="217"/>
      <c r="AB7" s="217"/>
      <c r="AC7" s="217"/>
      <c r="AD7" s="217"/>
      <c r="AE7" s="217"/>
      <c r="AF7" s="217"/>
      <c r="AG7" s="218">
        <f t="shared" si="0"/>
        <v>2</v>
      </c>
      <c r="AH7" s="563"/>
    </row>
    <row r="8" spans="1:34" s="247" customFormat="1" ht="12.75">
      <c r="A8" s="215">
        <v>7</v>
      </c>
      <c r="B8" s="216" t="s">
        <v>652</v>
      </c>
      <c r="C8" s="217"/>
      <c r="D8" s="217"/>
      <c r="E8" s="217"/>
      <c r="F8" s="217"/>
      <c r="G8" s="217"/>
      <c r="H8" s="217"/>
      <c r="I8" s="217"/>
      <c r="J8" s="217"/>
      <c r="K8" s="217">
        <v>1</v>
      </c>
      <c r="L8" s="217"/>
      <c r="M8" s="217"/>
      <c r="N8" s="217">
        <v>3</v>
      </c>
      <c r="O8" s="217">
        <v>2</v>
      </c>
      <c r="P8" s="217">
        <v>5</v>
      </c>
      <c r="Q8" s="217">
        <v>1</v>
      </c>
      <c r="R8" s="217"/>
      <c r="S8" s="217"/>
      <c r="T8" s="217"/>
      <c r="U8" s="217"/>
      <c r="V8" s="217"/>
      <c r="W8" s="217"/>
      <c r="X8" s="217">
        <v>15</v>
      </c>
      <c r="Y8" s="217">
        <v>3</v>
      </c>
      <c r="Z8" s="217">
        <v>3</v>
      </c>
      <c r="AA8" s="217"/>
      <c r="AB8" s="217"/>
      <c r="AC8" s="217"/>
      <c r="AD8" s="217"/>
      <c r="AE8" s="217"/>
      <c r="AF8" s="217"/>
      <c r="AG8" s="218">
        <f t="shared" si="0"/>
        <v>33</v>
      </c>
      <c r="AH8" s="563"/>
    </row>
    <row r="9" spans="1:34" s="247" customFormat="1" ht="12.75">
      <c r="A9" s="215">
        <v>8</v>
      </c>
      <c r="B9" s="216" t="s">
        <v>984</v>
      </c>
      <c r="C9" s="217"/>
      <c r="D9" s="217"/>
      <c r="E9" s="217"/>
      <c r="F9" s="217"/>
      <c r="G9" s="217"/>
      <c r="H9" s="217"/>
      <c r="I9" s="217"/>
      <c r="J9" s="217"/>
      <c r="K9" s="217"/>
      <c r="L9" s="217"/>
      <c r="M9" s="217"/>
      <c r="N9" s="217"/>
      <c r="O9" s="217"/>
      <c r="P9" s="217"/>
      <c r="Q9" s="217"/>
      <c r="R9" s="217"/>
      <c r="S9" s="217"/>
      <c r="T9" s="217"/>
      <c r="U9" s="217"/>
      <c r="V9" s="217"/>
      <c r="W9" s="217"/>
      <c r="X9" s="217"/>
      <c r="Y9" s="217">
        <v>2</v>
      </c>
      <c r="Z9" s="217">
        <v>2</v>
      </c>
      <c r="AA9" s="217"/>
      <c r="AB9" s="217"/>
      <c r="AC9" s="217"/>
      <c r="AD9" s="217"/>
      <c r="AE9" s="217"/>
      <c r="AF9" s="217">
        <v>2</v>
      </c>
      <c r="AG9" s="218">
        <f t="shared" si="0"/>
        <v>6</v>
      </c>
      <c r="AH9" s="563"/>
    </row>
    <row r="10" spans="1:34" s="247" customFormat="1" ht="12.75">
      <c r="A10" s="215">
        <v>9</v>
      </c>
      <c r="B10" s="216" t="s">
        <v>503</v>
      </c>
      <c r="C10" s="217"/>
      <c r="D10" s="217">
        <v>6</v>
      </c>
      <c r="E10" s="217"/>
      <c r="F10" s="217"/>
      <c r="G10" s="217">
        <v>59</v>
      </c>
      <c r="H10" s="217"/>
      <c r="I10" s="217"/>
      <c r="J10" s="217"/>
      <c r="K10" s="217"/>
      <c r="L10" s="217"/>
      <c r="M10" s="217"/>
      <c r="N10" s="217"/>
      <c r="O10" s="217"/>
      <c r="P10" s="217"/>
      <c r="Q10" s="217"/>
      <c r="R10" s="217">
        <v>72</v>
      </c>
      <c r="S10" s="217"/>
      <c r="T10" s="217"/>
      <c r="U10" s="217"/>
      <c r="V10" s="217"/>
      <c r="W10" s="217"/>
      <c r="X10" s="217"/>
      <c r="Y10" s="217">
        <v>2</v>
      </c>
      <c r="Z10" s="217">
        <v>2</v>
      </c>
      <c r="AA10" s="217"/>
      <c r="AB10" s="217"/>
      <c r="AC10" s="217"/>
      <c r="AD10" s="217"/>
      <c r="AE10" s="217"/>
      <c r="AF10" s="217">
        <v>12</v>
      </c>
      <c r="AG10" s="218">
        <f t="shared" si="0"/>
        <v>153</v>
      </c>
      <c r="AH10" s="563"/>
    </row>
    <row r="11" spans="1:34" s="247" customFormat="1" ht="12.75">
      <c r="A11" s="215">
        <v>10</v>
      </c>
      <c r="B11" s="216" t="s">
        <v>874</v>
      </c>
      <c r="C11" s="217"/>
      <c r="D11" s="217"/>
      <c r="E11" s="217"/>
      <c r="F11" s="217"/>
      <c r="G11" s="217">
        <v>31</v>
      </c>
      <c r="H11" s="217"/>
      <c r="I11" s="217"/>
      <c r="J11" s="217"/>
      <c r="K11" s="217"/>
      <c r="L11" s="217"/>
      <c r="M11" s="217"/>
      <c r="N11" s="217"/>
      <c r="O11" s="217"/>
      <c r="P11" s="217"/>
      <c r="Q11" s="217"/>
      <c r="R11" s="217"/>
      <c r="S11" s="217"/>
      <c r="T11" s="217"/>
      <c r="U11" s="217"/>
      <c r="V11" s="217"/>
      <c r="W11" s="217"/>
      <c r="X11" s="217"/>
      <c r="Y11" s="217">
        <v>1</v>
      </c>
      <c r="Z11" s="217">
        <v>2</v>
      </c>
      <c r="AA11" s="217"/>
      <c r="AB11" s="217"/>
      <c r="AC11" s="217"/>
      <c r="AD11" s="217"/>
      <c r="AE11" s="217"/>
      <c r="AF11" s="217"/>
      <c r="AG11" s="218">
        <f t="shared" si="0"/>
        <v>34</v>
      </c>
      <c r="AH11" s="563"/>
    </row>
    <row r="12" spans="1:34" s="247" customFormat="1" ht="12.75">
      <c r="A12" s="435">
        <v>10.5</v>
      </c>
      <c r="B12" s="216" t="s">
        <v>527</v>
      </c>
      <c r="C12" s="217"/>
      <c r="D12" s="217"/>
      <c r="E12" s="217"/>
      <c r="F12" s="217"/>
      <c r="G12" s="217"/>
      <c r="H12" s="217"/>
      <c r="I12" s="217"/>
      <c r="J12" s="217"/>
      <c r="K12" s="217"/>
      <c r="L12" s="217"/>
      <c r="M12" s="217"/>
      <c r="N12" s="217"/>
      <c r="O12" s="217"/>
      <c r="P12" s="217"/>
      <c r="Q12" s="217"/>
      <c r="R12" s="217">
        <v>9</v>
      </c>
      <c r="S12" s="217"/>
      <c r="T12" s="217"/>
      <c r="U12" s="217"/>
      <c r="V12" s="217"/>
      <c r="W12" s="217"/>
      <c r="X12" s="217"/>
      <c r="Y12" s="217"/>
      <c r="Z12" s="217"/>
      <c r="AA12" s="217"/>
      <c r="AB12" s="217"/>
      <c r="AC12" s="217"/>
      <c r="AD12" s="217"/>
      <c r="AE12" s="217"/>
      <c r="AF12" s="217">
        <v>1</v>
      </c>
      <c r="AG12" s="218">
        <f t="shared" si="0"/>
        <v>10</v>
      </c>
      <c r="AH12" s="563"/>
    </row>
    <row r="13" spans="1:34" s="247" customFormat="1" ht="12.75">
      <c r="A13" s="215">
        <v>11</v>
      </c>
      <c r="B13" s="216" t="s">
        <v>264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v>1</v>
      </c>
      <c r="Z13" s="217">
        <v>10</v>
      </c>
      <c r="AA13" s="217"/>
      <c r="AB13" s="217"/>
      <c r="AC13" s="217"/>
      <c r="AD13" s="217"/>
      <c r="AE13" s="217"/>
      <c r="AF13" s="217"/>
      <c r="AG13" s="218">
        <f t="shared" si="0"/>
        <v>11</v>
      </c>
      <c r="AH13" s="563"/>
    </row>
    <row r="14" spans="1:34" s="247" customFormat="1" ht="12.75">
      <c r="A14" s="215">
        <v>12</v>
      </c>
      <c r="B14" s="216" t="s">
        <v>881</v>
      </c>
      <c r="C14" s="217"/>
      <c r="D14" s="217"/>
      <c r="E14" s="217"/>
      <c r="F14" s="217"/>
      <c r="G14" s="217"/>
      <c r="H14" s="217"/>
      <c r="I14" s="217"/>
      <c r="J14" s="217"/>
      <c r="K14" s="217"/>
      <c r="L14" s="217"/>
      <c r="M14" s="217"/>
      <c r="N14" s="217"/>
      <c r="O14" s="217"/>
      <c r="P14" s="217"/>
      <c r="Q14" s="217"/>
      <c r="R14" s="217">
        <v>2</v>
      </c>
      <c r="S14" s="217"/>
      <c r="T14" s="217"/>
      <c r="U14" s="217"/>
      <c r="V14" s="217"/>
      <c r="W14" s="217"/>
      <c r="X14" s="217"/>
      <c r="Y14" s="217"/>
      <c r="Z14" s="217"/>
      <c r="AA14" s="217"/>
      <c r="AB14" s="217"/>
      <c r="AC14" s="217"/>
      <c r="AD14" s="217"/>
      <c r="AE14" s="217"/>
      <c r="AF14" s="217"/>
      <c r="AG14" s="218">
        <f t="shared" si="0"/>
        <v>2</v>
      </c>
      <c r="AH14" s="563"/>
    </row>
    <row r="15" spans="1:34" s="247" customFormat="1" ht="12.75">
      <c r="A15" s="215">
        <v>13</v>
      </c>
      <c r="B15" s="216" t="s">
        <v>449</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8">
        <f t="shared" si="0"/>
        <v>0</v>
      </c>
      <c r="AH15" s="563"/>
    </row>
    <row r="16" spans="1:34" s="247" customFormat="1" ht="12.75">
      <c r="A16" s="215">
        <v>14</v>
      </c>
      <c r="B16" s="216" t="s">
        <v>504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8">
        <f t="shared" si="0"/>
        <v>0</v>
      </c>
      <c r="AH16" s="563"/>
    </row>
    <row r="17" spans="1:34" s="247" customFormat="1" ht="12.75">
      <c r="A17" s="215">
        <v>33</v>
      </c>
      <c r="B17" s="216" t="s">
        <v>248</v>
      </c>
      <c r="C17" s="217">
        <v>1</v>
      </c>
      <c r="D17" s="217">
        <v>1</v>
      </c>
      <c r="E17" s="217">
        <v>1</v>
      </c>
      <c r="F17" s="217"/>
      <c r="G17" s="217"/>
      <c r="H17" s="217">
        <v>1</v>
      </c>
      <c r="I17" s="217">
        <v>1</v>
      </c>
      <c r="J17" s="217"/>
      <c r="K17" s="217"/>
      <c r="L17" s="217"/>
      <c r="M17" s="217">
        <v>3</v>
      </c>
      <c r="N17" s="217"/>
      <c r="O17" s="217"/>
      <c r="P17" s="217"/>
      <c r="Q17" s="217">
        <v>1</v>
      </c>
      <c r="R17" s="217"/>
      <c r="S17" s="217"/>
      <c r="T17" s="217"/>
      <c r="U17" s="217"/>
      <c r="V17" s="217"/>
      <c r="W17" s="217"/>
      <c r="X17" s="217"/>
      <c r="Y17" s="217">
        <v>2</v>
      </c>
      <c r="Z17" s="217">
        <v>3</v>
      </c>
      <c r="AA17" s="217"/>
      <c r="AB17" s="217"/>
      <c r="AC17" s="217"/>
      <c r="AD17" s="217"/>
      <c r="AE17" s="217"/>
      <c r="AF17" s="217"/>
      <c r="AG17" s="218">
        <f>SUM(C17:AF17)</f>
        <v>14</v>
      </c>
      <c r="AH17" s="563"/>
    </row>
    <row r="18" spans="1:34" s="247" customFormat="1" ht="12.75">
      <c r="A18" s="215">
        <v>34</v>
      </c>
      <c r="B18" s="216" t="s">
        <v>466</v>
      </c>
      <c r="C18" s="217"/>
      <c r="D18" s="217"/>
      <c r="E18" s="217"/>
      <c r="F18" s="217"/>
      <c r="G18" s="217"/>
      <c r="H18" s="217"/>
      <c r="I18" s="217">
        <v>1</v>
      </c>
      <c r="J18" s="217"/>
      <c r="K18" s="217"/>
      <c r="L18" s="217"/>
      <c r="M18" s="217"/>
      <c r="N18" s="217"/>
      <c r="O18" s="217"/>
      <c r="P18" s="217"/>
      <c r="Q18" s="217">
        <v>2</v>
      </c>
      <c r="R18" s="217"/>
      <c r="S18" s="217"/>
      <c r="T18" s="217"/>
      <c r="U18" s="217"/>
      <c r="V18" s="217"/>
      <c r="W18" s="217"/>
      <c r="X18" s="217"/>
      <c r="Y18" s="217">
        <v>2</v>
      </c>
      <c r="Z18" s="217">
        <v>3</v>
      </c>
      <c r="AA18" s="217"/>
      <c r="AB18" s="217"/>
      <c r="AC18" s="217"/>
      <c r="AD18" s="217"/>
      <c r="AE18" s="217"/>
      <c r="AF18" s="217"/>
      <c r="AG18" s="218">
        <f>SUM(C18:AF18)</f>
        <v>8</v>
      </c>
      <c r="AH18" s="563"/>
    </row>
    <row r="19" spans="1:34" s="247" customFormat="1" ht="12.75">
      <c r="A19" s="215">
        <v>35</v>
      </c>
      <c r="B19" s="216" t="s">
        <v>983</v>
      </c>
      <c r="C19" s="217">
        <v>1</v>
      </c>
      <c r="D19" s="217"/>
      <c r="E19" s="217"/>
      <c r="F19" s="217"/>
      <c r="G19" s="217"/>
      <c r="H19" s="217"/>
      <c r="I19" s="217"/>
      <c r="J19" s="217">
        <v>12</v>
      </c>
      <c r="K19" s="217"/>
      <c r="L19" s="217">
        <v>1</v>
      </c>
      <c r="M19" s="217">
        <v>1</v>
      </c>
      <c r="N19" s="217">
        <v>2</v>
      </c>
      <c r="O19" s="217"/>
      <c r="P19" s="217">
        <v>1</v>
      </c>
      <c r="Q19" s="217">
        <v>3</v>
      </c>
      <c r="R19" s="217"/>
      <c r="S19" s="217"/>
      <c r="T19" s="217">
        <v>4</v>
      </c>
      <c r="U19" s="217">
        <v>1</v>
      </c>
      <c r="V19" s="217"/>
      <c r="W19" s="217">
        <v>1</v>
      </c>
      <c r="X19" s="217"/>
      <c r="Y19" s="217">
        <v>2</v>
      </c>
      <c r="Z19" s="217">
        <v>3</v>
      </c>
      <c r="AA19" s="217">
        <v>7</v>
      </c>
      <c r="AB19" s="217">
        <v>3</v>
      </c>
      <c r="AC19" s="217">
        <v>3</v>
      </c>
      <c r="AD19" s="217"/>
      <c r="AE19" s="217">
        <v>2</v>
      </c>
      <c r="AF19" s="217"/>
      <c r="AG19" s="218">
        <f>SUM(C19:AF19)</f>
        <v>47</v>
      </c>
      <c r="AH19" s="563"/>
    </row>
    <row r="20" spans="1:34" s="247" customFormat="1" ht="12.75">
      <c r="A20" s="215">
        <v>15</v>
      </c>
      <c r="B20" s="216" t="s">
        <v>16</v>
      </c>
      <c r="C20" s="217"/>
      <c r="D20" s="217"/>
      <c r="E20" s="217"/>
      <c r="F20" s="217"/>
      <c r="G20" s="217">
        <v>1</v>
      </c>
      <c r="H20" s="217"/>
      <c r="I20" s="217"/>
      <c r="J20" s="217"/>
      <c r="K20" s="217"/>
      <c r="L20" s="217"/>
      <c r="M20" s="217"/>
      <c r="N20" s="217"/>
      <c r="O20" s="217"/>
      <c r="P20" s="217"/>
      <c r="Q20" s="217"/>
      <c r="R20" s="217"/>
      <c r="S20" s="217"/>
      <c r="T20" s="217"/>
      <c r="U20" s="217"/>
      <c r="V20" s="217"/>
      <c r="W20" s="217"/>
      <c r="X20" s="217"/>
      <c r="Y20" s="217">
        <v>2</v>
      </c>
      <c r="Z20" s="217">
        <v>1</v>
      </c>
      <c r="AA20" s="217"/>
      <c r="AB20" s="217"/>
      <c r="AC20" s="217"/>
      <c r="AD20" s="217"/>
      <c r="AE20" s="217"/>
      <c r="AF20" s="217"/>
      <c r="AG20" s="218">
        <f t="shared" si="0"/>
        <v>4</v>
      </c>
      <c r="AH20" s="563"/>
    </row>
    <row r="21" spans="1:34" s="247" customFormat="1" ht="12.75">
      <c r="A21" s="215">
        <v>16</v>
      </c>
      <c r="B21" s="216" t="s">
        <v>751</v>
      </c>
      <c r="C21" s="217"/>
      <c r="D21" s="217"/>
      <c r="E21" s="217"/>
      <c r="F21" s="217"/>
      <c r="G21" s="217">
        <v>1</v>
      </c>
      <c r="H21" s="217"/>
      <c r="I21" s="217"/>
      <c r="J21" s="217"/>
      <c r="K21" s="217"/>
      <c r="L21" s="217"/>
      <c r="M21" s="217"/>
      <c r="N21" s="217"/>
      <c r="O21" s="217"/>
      <c r="P21" s="217"/>
      <c r="Q21" s="217"/>
      <c r="R21" s="217"/>
      <c r="S21" s="217"/>
      <c r="T21" s="217"/>
      <c r="U21" s="217"/>
      <c r="V21" s="217"/>
      <c r="W21" s="217"/>
      <c r="X21" s="217"/>
      <c r="Y21" s="217">
        <v>2</v>
      </c>
      <c r="Z21" s="217">
        <v>1</v>
      </c>
      <c r="AA21" s="217"/>
      <c r="AB21" s="217"/>
      <c r="AC21" s="217"/>
      <c r="AD21" s="217"/>
      <c r="AE21" s="217"/>
      <c r="AF21" s="217"/>
      <c r="AG21" s="218">
        <f t="shared" si="0"/>
        <v>4</v>
      </c>
      <c r="AH21" s="563"/>
    </row>
    <row r="22" spans="1:34" s="247" customFormat="1" ht="12.75">
      <c r="A22" s="215">
        <v>17</v>
      </c>
      <c r="B22" s="216" t="s">
        <v>882</v>
      </c>
      <c r="C22" s="217"/>
      <c r="D22" s="217">
        <v>1</v>
      </c>
      <c r="E22" s="217"/>
      <c r="F22" s="217"/>
      <c r="G22" s="217">
        <v>1</v>
      </c>
      <c r="H22" s="217"/>
      <c r="I22" s="217"/>
      <c r="J22" s="217"/>
      <c r="K22" s="217"/>
      <c r="L22" s="217"/>
      <c r="M22" s="217"/>
      <c r="N22" s="217"/>
      <c r="O22" s="217"/>
      <c r="P22" s="217"/>
      <c r="Q22" s="217"/>
      <c r="R22" s="217"/>
      <c r="S22" s="217"/>
      <c r="T22" s="217"/>
      <c r="U22" s="217"/>
      <c r="V22" s="217"/>
      <c r="W22" s="217"/>
      <c r="X22" s="217"/>
      <c r="Y22" s="217">
        <v>2</v>
      </c>
      <c r="Z22" s="217">
        <v>1</v>
      </c>
      <c r="AA22" s="217"/>
      <c r="AB22" s="217"/>
      <c r="AC22" s="217"/>
      <c r="AD22" s="217"/>
      <c r="AE22" s="217"/>
      <c r="AF22" s="217"/>
      <c r="AG22" s="218">
        <f t="shared" si="0"/>
        <v>5</v>
      </c>
      <c r="AH22" s="563"/>
    </row>
    <row r="23" spans="1:34" s="247" customFormat="1" ht="12.75">
      <c r="A23" s="215">
        <v>18</v>
      </c>
      <c r="B23" s="216" t="s">
        <v>538</v>
      </c>
      <c r="C23" s="217"/>
      <c r="D23" s="217">
        <v>1</v>
      </c>
      <c r="E23" s="217"/>
      <c r="F23" s="217"/>
      <c r="G23" s="217">
        <v>1</v>
      </c>
      <c r="H23" s="217"/>
      <c r="I23" s="217"/>
      <c r="J23" s="217"/>
      <c r="K23" s="217"/>
      <c r="L23" s="217"/>
      <c r="M23" s="217"/>
      <c r="N23" s="217"/>
      <c r="O23" s="217"/>
      <c r="P23" s="217"/>
      <c r="Q23" s="217"/>
      <c r="R23" s="217"/>
      <c r="S23" s="217"/>
      <c r="T23" s="217"/>
      <c r="U23" s="217"/>
      <c r="V23" s="217"/>
      <c r="W23" s="217"/>
      <c r="X23" s="217"/>
      <c r="Y23" s="217">
        <v>2</v>
      </c>
      <c r="Z23" s="217">
        <v>1</v>
      </c>
      <c r="AA23" s="217"/>
      <c r="AB23" s="217"/>
      <c r="AC23" s="217"/>
      <c r="AD23" s="217"/>
      <c r="AE23" s="217"/>
      <c r="AF23" s="217"/>
      <c r="AG23" s="218">
        <f t="shared" si="0"/>
        <v>5</v>
      </c>
      <c r="AH23" s="563"/>
    </row>
    <row r="24" spans="1:34" s="247" customFormat="1" ht="12.75">
      <c r="A24" s="215">
        <v>19</v>
      </c>
      <c r="B24" s="216" t="s">
        <v>627</v>
      </c>
      <c r="C24" s="217"/>
      <c r="D24" s="217">
        <v>1</v>
      </c>
      <c r="E24" s="217"/>
      <c r="F24" s="217"/>
      <c r="G24" s="217">
        <v>1</v>
      </c>
      <c r="H24" s="217"/>
      <c r="I24" s="217"/>
      <c r="J24" s="217"/>
      <c r="K24" s="217"/>
      <c r="L24" s="217"/>
      <c r="M24" s="217"/>
      <c r="N24" s="217"/>
      <c r="O24" s="217"/>
      <c r="P24" s="217"/>
      <c r="Q24" s="217"/>
      <c r="R24" s="217"/>
      <c r="S24" s="217"/>
      <c r="T24" s="217"/>
      <c r="U24" s="217"/>
      <c r="V24" s="217"/>
      <c r="W24" s="217"/>
      <c r="X24" s="217"/>
      <c r="Y24" s="217">
        <v>2</v>
      </c>
      <c r="Z24" s="217">
        <v>1</v>
      </c>
      <c r="AA24" s="217"/>
      <c r="AB24" s="217"/>
      <c r="AC24" s="217"/>
      <c r="AD24" s="217"/>
      <c r="AE24" s="217"/>
      <c r="AF24" s="217"/>
      <c r="AG24" s="218">
        <f t="shared" si="0"/>
        <v>5</v>
      </c>
      <c r="AH24" s="563"/>
    </row>
    <row r="25" spans="1:34" s="247" customFormat="1" ht="12.75">
      <c r="A25" s="215">
        <v>20</v>
      </c>
      <c r="B25" s="216" t="s">
        <v>971</v>
      </c>
      <c r="C25" s="217"/>
      <c r="D25" s="217"/>
      <c r="E25" s="217"/>
      <c r="F25" s="217"/>
      <c r="G25" s="217">
        <v>1</v>
      </c>
      <c r="H25" s="217"/>
      <c r="I25" s="217"/>
      <c r="J25" s="217"/>
      <c r="K25" s="217"/>
      <c r="L25" s="217"/>
      <c r="M25" s="217"/>
      <c r="N25" s="217"/>
      <c r="O25" s="217"/>
      <c r="P25" s="217"/>
      <c r="Q25" s="217"/>
      <c r="R25" s="217">
        <v>8</v>
      </c>
      <c r="S25" s="217"/>
      <c r="T25" s="217"/>
      <c r="U25" s="217"/>
      <c r="V25" s="217"/>
      <c r="W25" s="217"/>
      <c r="X25" s="217"/>
      <c r="Y25" s="217">
        <v>2</v>
      </c>
      <c r="Z25" s="217">
        <v>1</v>
      </c>
      <c r="AA25" s="217"/>
      <c r="AB25" s="217"/>
      <c r="AC25" s="217"/>
      <c r="AD25" s="217"/>
      <c r="AE25" s="217"/>
      <c r="AF25" s="217">
        <v>5</v>
      </c>
      <c r="AG25" s="218">
        <f t="shared" si="0"/>
        <v>17</v>
      </c>
      <c r="AH25" s="563"/>
    </row>
    <row r="26" spans="1:34" s="247" customFormat="1" ht="12.75">
      <c r="A26" s="215">
        <v>21</v>
      </c>
      <c r="B26" s="216" t="s">
        <v>980</v>
      </c>
      <c r="C26" s="217"/>
      <c r="D26" s="217"/>
      <c r="E26" s="217"/>
      <c r="F26" s="217"/>
      <c r="G26" s="217">
        <v>1</v>
      </c>
      <c r="H26" s="217"/>
      <c r="I26" s="217"/>
      <c r="J26" s="217"/>
      <c r="K26" s="217"/>
      <c r="L26" s="217"/>
      <c r="M26" s="217"/>
      <c r="N26" s="217"/>
      <c r="O26" s="217"/>
      <c r="P26" s="217"/>
      <c r="Q26" s="217"/>
      <c r="R26" s="217"/>
      <c r="S26" s="217"/>
      <c r="T26" s="217"/>
      <c r="U26" s="217"/>
      <c r="V26" s="217"/>
      <c r="W26" s="217"/>
      <c r="X26" s="217"/>
      <c r="Y26" s="217">
        <v>2</v>
      </c>
      <c r="Z26" s="217">
        <v>1</v>
      </c>
      <c r="AA26" s="217"/>
      <c r="AB26" s="217"/>
      <c r="AC26" s="217"/>
      <c r="AD26" s="217"/>
      <c r="AE26" s="217"/>
      <c r="AF26" s="217"/>
      <c r="AG26" s="218">
        <f t="shared" si="0"/>
        <v>4</v>
      </c>
      <c r="AH26" s="563"/>
    </row>
    <row r="27" spans="1:34" s="247" customFormat="1" ht="12.75">
      <c r="A27" s="215">
        <v>22</v>
      </c>
      <c r="B27" s="216" t="s">
        <v>981</v>
      </c>
      <c r="C27" s="217"/>
      <c r="D27" s="217">
        <v>1</v>
      </c>
      <c r="E27" s="217"/>
      <c r="F27" s="217"/>
      <c r="G27" s="217">
        <v>1</v>
      </c>
      <c r="H27" s="217"/>
      <c r="I27" s="217"/>
      <c r="J27" s="217"/>
      <c r="K27" s="217"/>
      <c r="L27" s="217"/>
      <c r="M27" s="217"/>
      <c r="N27" s="217"/>
      <c r="O27" s="217"/>
      <c r="P27" s="217"/>
      <c r="Q27" s="217"/>
      <c r="R27" s="217"/>
      <c r="S27" s="217"/>
      <c r="T27" s="217"/>
      <c r="U27" s="217"/>
      <c r="V27" s="217"/>
      <c r="W27" s="217"/>
      <c r="X27" s="217"/>
      <c r="Y27" s="217">
        <v>2</v>
      </c>
      <c r="Z27" s="217">
        <v>1</v>
      </c>
      <c r="AA27" s="217"/>
      <c r="AB27" s="217"/>
      <c r="AC27" s="217"/>
      <c r="AD27" s="217"/>
      <c r="AE27" s="217"/>
      <c r="AF27" s="217"/>
      <c r="AG27" s="218">
        <f t="shared" si="0"/>
        <v>5</v>
      </c>
      <c r="AH27" s="563"/>
    </row>
    <row r="28" spans="1:34" s="247" customFormat="1" ht="12.75">
      <c r="A28" s="215">
        <v>23</v>
      </c>
      <c r="B28" s="216" t="s">
        <v>750</v>
      </c>
      <c r="C28" s="217"/>
      <c r="D28" s="217"/>
      <c r="E28" s="217"/>
      <c r="F28" s="217"/>
      <c r="G28" s="217">
        <v>1</v>
      </c>
      <c r="H28" s="217"/>
      <c r="I28" s="217"/>
      <c r="J28" s="217"/>
      <c r="K28" s="217"/>
      <c r="L28" s="217"/>
      <c r="M28" s="217"/>
      <c r="N28" s="217"/>
      <c r="O28" s="217"/>
      <c r="P28" s="217"/>
      <c r="Q28" s="217"/>
      <c r="R28" s="217"/>
      <c r="S28" s="217"/>
      <c r="T28" s="217"/>
      <c r="U28" s="217"/>
      <c r="V28" s="217"/>
      <c r="W28" s="217"/>
      <c r="X28" s="217"/>
      <c r="Y28" s="217">
        <v>2</v>
      </c>
      <c r="Z28" s="217">
        <v>1</v>
      </c>
      <c r="AA28" s="217"/>
      <c r="AB28" s="217"/>
      <c r="AC28" s="217"/>
      <c r="AD28" s="217"/>
      <c r="AE28" s="217"/>
      <c r="AF28" s="217"/>
      <c r="AG28" s="218">
        <f t="shared" si="0"/>
        <v>4</v>
      </c>
      <c r="AH28" s="563"/>
    </row>
    <row r="29" spans="1:34" s="247" customFormat="1" ht="12.75">
      <c r="A29" s="215">
        <v>24</v>
      </c>
      <c r="B29" s="216" t="s">
        <v>968</v>
      </c>
      <c r="C29" s="217"/>
      <c r="D29" s="217">
        <v>1</v>
      </c>
      <c r="E29" s="217"/>
      <c r="F29" s="217"/>
      <c r="G29" s="217">
        <v>7</v>
      </c>
      <c r="H29" s="217"/>
      <c r="I29" s="217"/>
      <c r="J29" s="217"/>
      <c r="K29" s="217"/>
      <c r="L29" s="217"/>
      <c r="M29" s="217"/>
      <c r="N29" s="217"/>
      <c r="O29" s="217"/>
      <c r="P29" s="217"/>
      <c r="Q29" s="217"/>
      <c r="R29" s="217">
        <v>29</v>
      </c>
      <c r="S29" s="217"/>
      <c r="T29" s="217"/>
      <c r="U29" s="217"/>
      <c r="V29" s="217"/>
      <c r="W29" s="217"/>
      <c r="X29" s="217"/>
      <c r="Y29" s="217">
        <v>3</v>
      </c>
      <c r="Z29" s="217">
        <v>4</v>
      </c>
      <c r="AA29" s="217"/>
      <c r="AB29" s="217"/>
      <c r="AC29" s="217"/>
      <c r="AD29" s="217"/>
      <c r="AE29" s="217"/>
      <c r="AF29" s="217"/>
      <c r="AG29" s="218">
        <f t="shared" si="0"/>
        <v>44</v>
      </c>
      <c r="AH29" s="563"/>
    </row>
    <row r="30" spans="1:34" s="247" customFormat="1" ht="12.75">
      <c r="A30" s="215">
        <v>25</v>
      </c>
      <c r="B30" s="216" t="s">
        <v>982</v>
      </c>
      <c r="C30" s="217"/>
      <c r="D30" s="217"/>
      <c r="E30" s="217"/>
      <c r="F30" s="217"/>
      <c r="G30" s="217">
        <v>2</v>
      </c>
      <c r="H30" s="217"/>
      <c r="I30" s="217"/>
      <c r="J30" s="217"/>
      <c r="K30" s="217"/>
      <c r="L30" s="217"/>
      <c r="M30" s="217"/>
      <c r="N30" s="217"/>
      <c r="O30" s="217"/>
      <c r="P30" s="217"/>
      <c r="Q30" s="217"/>
      <c r="R30" s="217">
        <v>22</v>
      </c>
      <c r="S30" s="217">
        <v>7</v>
      </c>
      <c r="T30" s="217">
        <v>1</v>
      </c>
      <c r="U30" s="217">
        <v>1</v>
      </c>
      <c r="V30" s="217">
        <v>1</v>
      </c>
      <c r="W30" s="217">
        <v>1</v>
      </c>
      <c r="X30" s="217"/>
      <c r="Y30" s="217">
        <v>2</v>
      </c>
      <c r="Z30" s="217">
        <v>2</v>
      </c>
      <c r="AA30" s="217">
        <v>2</v>
      </c>
      <c r="AB30" s="217"/>
      <c r="AC30" s="217"/>
      <c r="AD30" s="217">
        <v>1</v>
      </c>
      <c r="AE30" s="217">
        <v>4</v>
      </c>
      <c r="AF30" s="217">
        <v>15</v>
      </c>
      <c r="AG30" s="218">
        <f>SUM(C30:AF30)</f>
        <v>61</v>
      </c>
      <c r="AH30" s="563"/>
    </row>
    <row r="31" spans="1:34" s="247" customFormat="1" ht="12.75">
      <c r="A31" s="215">
        <v>26</v>
      </c>
      <c r="B31" s="216" t="s">
        <v>752</v>
      </c>
      <c r="C31" s="217"/>
      <c r="D31" s="217"/>
      <c r="E31" s="217"/>
      <c r="F31" s="217"/>
      <c r="G31" s="217"/>
      <c r="H31" s="217"/>
      <c r="I31" s="217"/>
      <c r="J31" s="217"/>
      <c r="K31" s="217"/>
      <c r="L31" s="217"/>
      <c r="M31" s="217"/>
      <c r="N31" s="217"/>
      <c r="O31" s="217"/>
      <c r="P31" s="217"/>
      <c r="Q31" s="217"/>
      <c r="R31" s="217">
        <v>16</v>
      </c>
      <c r="S31" s="217">
        <v>7</v>
      </c>
      <c r="T31" s="217">
        <v>1</v>
      </c>
      <c r="U31" s="217">
        <v>1</v>
      </c>
      <c r="V31" s="217">
        <v>1</v>
      </c>
      <c r="W31" s="217">
        <v>1</v>
      </c>
      <c r="X31" s="217"/>
      <c r="Y31" s="217">
        <v>1</v>
      </c>
      <c r="Z31" s="217">
        <v>1</v>
      </c>
      <c r="AA31" s="217">
        <v>2</v>
      </c>
      <c r="AB31" s="217"/>
      <c r="AC31" s="217"/>
      <c r="AD31" s="217"/>
      <c r="AE31" s="217">
        <v>1</v>
      </c>
      <c r="AF31" s="217">
        <v>13</v>
      </c>
      <c r="AG31" s="218">
        <f t="shared" si="0"/>
        <v>45</v>
      </c>
      <c r="AH31" s="563"/>
    </row>
    <row r="32" spans="1:34" s="247" customFormat="1" ht="12.75">
      <c r="A32" s="215">
        <v>27</v>
      </c>
      <c r="B32" s="216" t="s">
        <v>463</v>
      </c>
      <c r="C32" s="217"/>
      <c r="D32" s="217"/>
      <c r="E32" s="217"/>
      <c r="F32" s="217"/>
      <c r="G32" s="217">
        <v>2</v>
      </c>
      <c r="H32" s="217"/>
      <c r="I32" s="217"/>
      <c r="J32" s="217"/>
      <c r="K32" s="217"/>
      <c r="L32" s="217"/>
      <c r="M32" s="217"/>
      <c r="N32" s="217"/>
      <c r="O32" s="217"/>
      <c r="P32" s="217"/>
      <c r="Q32" s="217"/>
      <c r="R32" s="217">
        <v>24</v>
      </c>
      <c r="S32" s="217">
        <v>7</v>
      </c>
      <c r="T32" s="217">
        <v>1</v>
      </c>
      <c r="U32" s="217">
        <v>1</v>
      </c>
      <c r="V32" s="217">
        <v>1</v>
      </c>
      <c r="W32" s="217">
        <v>1</v>
      </c>
      <c r="X32" s="217"/>
      <c r="Y32" s="217">
        <v>2</v>
      </c>
      <c r="Z32" s="217">
        <v>2</v>
      </c>
      <c r="AA32" s="217">
        <v>2</v>
      </c>
      <c r="AB32" s="217"/>
      <c r="AC32" s="217"/>
      <c r="AD32" s="217">
        <v>1</v>
      </c>
      <c r="AE32" s="217">
        <v>4</v>
      </c>
      <c r="AF32" s="217">
        <v>15</v>
      </c>
      <c r="AG32" s="218">
        <f t="shared" si="0"/>
        <v>63</v>
      </c>
      <c r="AH32" s="563"/>
    </row>
    <row r="33" spans="1:34" s="247" customFormat="1" ht="12.75">
      <c r="A33" s="215">
        <v>28</v>
      </c>
      <c r="B33" s="216" t="s">
        <v>17</v>
      </c>
      <c r="C33" s="217"/>
      <c r="D33" s="217"/>
      <c r="E33" s="217"/>
      <c r="F33" s="217"/>
      <c r="G33" s="217"/>
      <c r="H33" s="217"/>
      <c r="I33" s="217"/>
      <c r="J33" s="217"/>
      <c r="K33" s="217"/>
      <c r="L33" s="217"/>
      <c r="M33" s="217"/>
      <c r="N33" s="217"/>
      <c r="O33" s="217"/>
      <c r="P33" s="217"/>
      <c r="Q33" s="217"/>
      <c r="R33" s="217">
        <v>12</v>
      </c>
      <c r="S33" s="217">
        <v>7</v>
      </c>
      <c r="T33" s="217">
        <v>1</v>
      </c>
      <c r="U33" s="217">
        <v>1</v>
      </c>
      <c r="V33" s="217">
        <v>1</v>
      </c>
      <c r="W33" s="217">
        <v>1</v>
      </c>
      <c r="X33" s="217"/>
      <c r="Y33" s="217">
        <v>1</v>
      </c>
      <c r="Z33" s="217">
        <v>1</v>
      </c>
      <c r="AA33" s="217">
        <v>2</v>
      </c>
      <c r="AB33" s="217"/>
      <c r="AC33" s="217"/>
      <c r="AD33" s="217"/>
      <c r="AE33" s="217">
        <v>1</v>
      </c>
      <c r="AF33" s="217">
        <v>13</v>
      </c>
      <c r="AG33" s="218">
        <f t="shared" si="0"/>
        <v>41</v>
      </c>
      <c r="AH33" s="563"/>
    </row>
    <row r="34" spans="1:34" s="247" customFormat="1" ht="12.75">
      <c r="A34" s="215">
        <v>30</v>
      </c>
      <c r="B34" s="216" t="s">
        <v>464</v>
      </c>
      <c r="C34" s="217"/>
      <c r="D34" s="217"/>
      <c r="E34" s="217"/>
      <c r="F34" s="217"/>
      <c r="G34" s="217">
        <v>2</v>
      </c>
      <c r="H34" s="217"/>
      <c r="I34" s="217"/>
      <c r="J34" s="217"/>
      <c r="K34" s="217"/>
      <c r="L34" s="217"/>
      <c r="M34" s="217"/>
      <c r="N34" s="217"/>
      <c r="O34" s="217"/>
      <c r="P34" s="217"/>
      <c r="Q34" s="217"/>
      <c r="R34" s="217">
        <v>41</v>
      </c>
      <c r="S34" s="217">
        <v>7</v>
      </c>
      <c r="T34" s="217">
        <v>1</v>
      </c>
      <c r="U34" s="217">
        <v>1</v>
      </c>
      <c r="V34" s="217">
        <v>1</v>
      </c>
      <c r="W34" s="217">
        <v>1</v>
      </c>
      <c r="X34" s="217"/>
      <c r="Y34" s="217">
        <v>2</v>
      </c>
      <c r="Z34" s="217">
        <v>3</v>
      </c>
      <c r="AA34" s="217">
        <v>2</v>
      </c>
      <c r="AB34" s="217"/>
      <c r="AC34" s="217"/>
      <c r="AD34" s="217">
        <v>1</v>
      </c>
      <c r="AE34" s="217">
        <v>4</v>
      </c>
      <c r="AF34" s="217">
        <v>29</v>
      </c>
      <c r="AG34" s="218">
        <f t="shared" si="0"/>
        <v>95</v>
      </c>
      <c r="AH34" s="563"/>
    </row>
    <row r="35" spans="1:34" s="247" customFormat="1" ht="12.75">
      <c r="A35" s="215">
        <v>31</v>
      </c>
      <c r="B35" s="216" t="s">
        <v>758</v>
      </c>
      <c r="C35" s="217"/>
      <c r="D35" s="217"/>
      <c r="E35" s="217"/>
      <c r="F35" s="217"/>
      <c r="G35" s="217">
        <v>2</v>
      </c>
      <c r="H35" s="217"/>
      <c r="I35" s="217"/>
      <c r="J35" s="217"/>
      <c r="K35" s="217"/>
      <c r="L35" s="217"/>
      <c r="M35" s="217"/>
      <c r="N35" s="217"/>
      <c r="O35" s="217"/>
      <c r="P35" s="217"/>
      <c r="Q35" s="217"/>
      <c r="R35" s="217">
        <v>18</v>
      </c>
      <c r="S35" s="217">
        <v>3</v>
      </c>
      <c r="T35" s="217">
        <v>1</v>
      </c>
      <c r="U35" s="217">
        <v>1</v>
      </c>
      <c r="V35" s="217">
        <v>1</v>
      </c>
      <c r="W35" s="217">
        <v>1</v>
      </c>
      <c r="X35" s="217"/>
      <c r="Y35" s="217">
        <v>1</v>
      </c>
      <c r="Z35" s="217">
        <v>1</v>
      </c>
      <c r="AA35" s="217"/>
      <c r="AB35" s="217"/>
      <c r="AC35" s="217"/>
      <c r="AD35" s="217"/>
      <c r="AE35" s="217">
        <v>1</v>
      </c>
      <c r="AF35" s="217">
        <v>5</v>
      </c>
      <c r="AG35" s="218">
        <f t="shared" si="0"/>
        <v>35</v>
      </c>
      <c r="AH35" s="563"/>
    </row>
    <row r="36" spans="1:35" ht="12.75">
      <c r="A36" s="219"/>
      <c r="B36" s="207" t="s">
        <v>979</v>
      </c>
      <c r="C36" s="214">
        <f aca="true" t="shared" si="1" ref="C36:AF36">SUM(C4:C35)</f>
        <v>2</v>
      </c>
      <c r="D36" s="214">
        <f t="shared" si="1"/>
        <v>15</v>
      </c>
      <c r="E36" s="214">
        <f t="shared" si="1"/>
        <v>3</v>
      </c>
      <c r="F36" s="214">
        <f t="shared" si="1"/>
        <v>1</v>
      </c>
      <c r="G36" s="214">
        <f t="shared" si="1"/>
        <v>115</v>
      </c>
      <c r="H36" s="218">
        <f>SUM(H4:H35)</f>
        <v>1</v>
      </c>
      <c r="I36" s="218">
        <f t="shared" si="1"/>
        <v>3</v>
      </c>
      <c r="J36" s="214">
        <f t="shared" si="1"/>
        <v>12</v>
      </c>
      <c r="K36" s="214">
        <f t="shared" si="1"/>
        <v>1</v>
      </c>
      <c r="L36" s="214">
        <f t="shared" si="1"/>
        <v>1</v>
      </c>
      <c r="M36" s="214">
        <f t="shared" si="1"/>
        <v>4</v>
      </c>
      <c r="N36" s="214">
        <f t="shared" si="1"/>
        <v>6</v>
      </c>
      <c r="O36" s="214">
        <f t="shared" si="1"/>
        <v>2</v>
      </c>
      <c r="P36" s="214">
        <f t="shared" si="1"/>
        <v>6</v>
      </c>
      <c r="Q36" s="214">
        <f t="shared" si="1"/>
        <v>9</v>
      </c>
      <c r="R36" s="214">
        <f t="shared" si="1"/>
        <v>253</v>
      </c>
      <c r="S36" s="214">
        <f t="shared" si="1"/>
        <v>38</v>
      </c>
      <c r="T36" s="214">
        <f t="shared" si="1"/>
        <v>10</v>
      </c>
      <c r="U36" s="214">
        <f t="shared" si="1"/>
        <v>7</v>
      </c>
      <c r="V36" s="214">
        <f t="shared" si="1"/>
        <v>6</v>
      </c>
      <c r="W36" s="214">
        <f t="shared" si="1"/>
        <v>7</v>
      </c>
      <c r="X36" s="214">
        <f t="shared" si="1"/>
        <v>15</v>
      </c>
      <c r="Y36" s="214">
        <f t="shared" si="1"/>
        <v>50</v>
      </c>
      <c r="Z36" s="214">
        <f t="shared" si="1"/>
        <v>58</v>
      </c>
      <c r="AA36" s="214">
        <f t="shared" si="1"/>
        <v>17</v>
      </c>
      <c r="AB36" s="214">
        <f t="shared" si="1"/>
        <v>3</v>
      </c>
      <c r="AC36" s="214">
        <f t="shared" si="1"/>
        <v>3</v>
      </c>
      <c r="AD36" s="214">
        <f t="shared" si="1"/>
        <v>3</v>
      </c>
      <c r="AE36" s="214">
        <f t="shared" si="1"/>
        <v>17</v>
      </c>
      <c r="AF36" s="214">
        <f t="shared" si="1"/>
        <v>110</v>
      </c>
      <c r="AG36" s="214">
        <f t="shared" si="0"/>
        <v>778</v>
      </c>
      <c r="AH36" s="564"/>
      <c r="AI36" s="247"/>
    </row>
    <row r="37" spans="1:33" ht="12.75">
      <c r="A37" s="156"/>
      <c r="B37" s="156"/>
      <c r="C37" s="156"/>
      <c r="D37" s="156"/>
      <c r="E37" s="156"/>
      <c r="F37" s="156"/>
      <c r="G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220"/>
    </row>
    <row r="38" spans="8:9" ht="12.75">
      <c r="H38" s="158"/>
      <c r="I38" s="158"/>
    </row>
    <row r="39" spans="8:9" ht="12.75">
      <c r="H39" s="158"/>
      <c r="I39" s="158"/>
    </row>
    <row r="40" ht="12.75">
      <c r="AG40" s="157"/>
    </row>
    <row r="41" ht="12.75">
      <c r="AG41" s="157"/>
    </row>
    <row r="42" ht="12.75">
      <c r="AG42" s="157"/>
    </row>
    <row r="43" ht="12.75">
      <c r="AG43" s="157"/>
    </row>
    <row r="44" ht="12.75">
      <c r="AG44" s="157"/>
    </row>
    <row r="45" ht="12.75">
      <c r="AG45" s="157"/>
    </row>
    <row r="46" ht="12.75">
      <c r="AG46" s="157"/>
    </row>
    <row r="47" ht="12.75">
      <c r="AG47" s="157"/>
    </row>
    <row r="48" ht="12.75">
      <c r="AG48" s="157"/>
    </row>
    <row r="49" ht="12.75">
      <c r="AG49" s="157"/>
    </row>
    <row r="50" ht="12.75">
      <c r="AG50" s="157"/>
    </row>
    <row r="51" ht="12.75">
      <c r="AG51" s="157"/>
    </row>
    <row r="52" ht="12.75">
      <c r="AG52" s="157"/>
    </row>
    <row r="53" ht="12.75">
      <c r="AG53" s="157"/>
    </row>
    <row r="54" ht="12.75">
      <c r="AG54" s="157"/>
    </row>
    <row r="55" ht="12.75">
      <c r="AG55" s="157"/>
    </row>
    <row r="56" ht="12.75">
      <c r="AG56" s="157"/>
    </row>
    <row r="57" ht="12.75">
      <c r="AG57" s="157"/>
    </row>
    <row r="58" ht="12.75">
      <c r="AG58" s="157"/>
    </row>
    <row r="59" ht="12.75">
      <c r="AG59" s="157"/>
    </row>
    <row r="60" ht="12.75">
      <c r="AG60" s="157"/>
    </row>
    <row r="61" ht="12.75">
      <c r="AG61" s="157"/>
    </row>
    <row r="62" ht="12.75">
      <c r="AG62" s="157"/>
    </row>
    <row r="63" ht="12.75">
      <c r="AG63" s="157"/>
    </row>
    <row r="64" ht="12.75">
      <c r="AG64" s="157"/>
    </row>
    <row r="65" ht="12.75">
      <c r="AG65" s="157"/>
    </row>
    <row r="66" ht="12.75">
      <c r="AG66" s="157"/>
    </row>
    <row r="67" ht="12.75">
      <c r="AG67" s="157"/>
    </row>
    <row r="68" ht="12.75">
      <c r="AG68" s="157"/>
    </row>
    <row r="69" ht="12.75">
      <c r="AG69" s="157"/>
    </row>
    <row r="70" ht="12.75">
      <c r="AG70" s="157"/>
    </row>
    <row r="71" ht="12.75">
      <c r="AG71" s="157"/>
    </row>
    <row r="72" ht="12.75">
      <c r="AG72" s="157"/>
    </row>
    <row r="73" ht="12.75">
      <c r="AG73" s="157"/>
    </row>
    <row r="74" ht="12.75">
      <c r="AG74" s="157"/>
    </row>
    <row r="75" ht="12.75">
      <c r="AG75" s="157"/>
    </row>
    <row r="76" ht="12.75">
      <c r="AG76" s="157"/>
    </row>
    <row r="77" ht="12.75">
      <c r="AG77" s="157"/>
    </row>
    <row r="78" ht="12.75">
      <c r="AG78" s="157"/>
    </row>
    <row r="79" ht="12.75">
      <c r="AG79" s="157"/>
    </row>
    <row r="80" ht="12.75">
      <c r="AG80" s="157"/>
    </row>
    <row r="81" ht="12.75">
      <c r="AG81" s="157"/>
    </row>
    <row r="82" ht="12.75">
      <c r="AG82" s="157"/>
    </row>
    <row r="83" ht="12.75">
      <c r="AG83" s="157"/>
    </row>
    <row r="84" ht="12.75">
      <c r="AG84" s="157"/>
    </row>
    <row r="85" ht="12.75">
      <c r="AG85" s="157"/>
    </row>
    <row r="86" ht="12.75">
      <c r="AG86" s="157"/>
    </row>
    <row r="87" ht="12.75">
      <c r="AG87" s="157"/>
    </row>
    <row r="88" ht="12.75">
      <c r="AG88" s="157"/>
    </row>
    <row r="89" ht="12.75">
      <c r="AG89" s="157"/>
    </row>
    <row r="90" ht="12.75">
      <c r="AG90" s="157"/>
    </row>
    <row r="91" ht="12.75">
      <c r="AG91" s="157"/>
    </row>
    <row r="92" ht="12.75">
      <c r="AG92" s="157"/>
    </row>
    <row r="93" ht="12.75">
      <c r="AG93" s="157"/>
    </row>
    <row r="94" ht="12.75">
      <c r="AG94" s="157"/>
    </row>
    <row r="95" ht="12.75">
      <c r="AG95" s="157"/>
    </row>
    <row r="96" ht="12.75">
      <c r="AG96" s="157"/>
    </row>
    <row r="97" ht="12.75">
      <c r="AG97" s="157"/>
    </row>
    <row r="98" ht="12.75">
      <c r="AG98" s="157"/>
    </row>
    <row r="99" ht="12.75">
      <c r="AG99" s="157"/>
    </row>
    <row r="100" ht="12.75">
      <c r="AG100" s="157"/>
    </row>
    <row r="101" ht="12.75">
      <c r="AG101" s="157"/>
    </row>
    <row r="102" ht="12.75">
      <c r="AG102" s="157"/>
    </row>
    <row r="103" ht="12.75">
      <c r="AG103" s="157"/>
    </row>
    <row r="104" ht="12.75">
      <c r="AG104" s="157"/>
    </row>
    <row r="105" ht="12.75">
      <c r="AG105" s="157"/>
    </row>
    <row r="106" ht="12.75">
      <c r="AG106" s="157"/>
    </row>
    <row r="107" ht="12.75">
      <c r="AG107" s="157"/>
    </row>
    <row r="108" ht="12.75">
      <c r="AG108" s="157"/>
    </row>
    <row r="109" ht="12.75">
      <c r="AG109" s="157"/>
    </row>
    <row r="110" ht="12.75">
      <c r="AG110" s="157"/>
    </row>
    <row r="111" ht="12.75">
      <c r="AG111" s="157"/>
    </row>
    <row r="112" ht="12.75">
      <c r="AG112" s="157"/>
    </row>
    <row r="113" ht="12.75">
      <c r="AG113" s="157"/>
    </row>
    <row r="114" ht="12.75">
      <c r="AG114" s="157"/>
    </row>
    <row r="115" ht="12.75">
      <c r="AG115" s="157"/>
    </row>
    <row r="116" ht="12.75">
      <c r="AG116" s="157"/>
    </row>
    <row r="117" ht="12.75">
      <c r="AG117" s="157"/>
    </row>
    <row r="118" ht="12.75">
      <c r="AG118" s="157"/>
    </row>
    <row r="119" ht="12.75">
      <c r="AG119" s="157"/>
    </row>
    <row r="120" ht="12.75">
      <c r="AG120" s="157"/>
    </row>
    <row r="121" ht="12.75">
      <c r="AG121" s="157"/>
    </row>
    <row r="122" ht="12.75">
      <c r="AG122" s="157"/>
    </row>
    <row r="123" ht="12.75">
      <c r="AG123" s="157"/>
    </row>
    <row r="124" ht="12.75">
      <c r="AG124" s="157"/>
    </row>
    <row r="125" ht="12.75">
      <c r="AG125" s="157"/>
    </row>
    <row r="126" ht="12.75">
      <c r="AG126" s="157"/>
    </row>
    <row r="127" ht="12.75">
      <c r="AG127" s="157"/>
    </row>
    <row r="128" ht="12.75">
      <c r="AG128" s="157"/>
    </row>
    <row r="129" ht="12.75">
      <c r="AG129" s="157"/>
    </row>
    <row r="130" ht="12.75">
      <c r="AG130" s="157"/>
    </row>
    <row r="131" ht="12.75">
      <c r="AG131" s="157"/>
    </row>
    <row r="132" ht="12.75">
      <c r="AG132" s="157"/>
    </row>
    <row r="133" ht="12.75">
      <c r="AG133" s="157"/>
    </row>
    <row r="134" ht="12.75">
      <c r="AG134" s="157"/>
    </row>
    <row r="135" ht="12.75">
      <c r="AG135" s="157"/>
    </row>
    <row r="136" ht="12.75">
      <c r="AG136" s="157"/>
    </row>
    <row r="137" ht="12.75">
      <c r="AG137" s="157"/>
    </row>
    <row r="138" ht="12.75">
      <c r="AG138" s="157"/>
    </row>
    <row r="139" ht="12.75">
      <c r="AG139" s="157"/>
    </row>
    <row r="140" ht="12.75">
      <c r="AG140" s="157"/>
    </row>
    <row r="141" ht="12.75">
      <c r="AG141" s="157"/>
    </row>
    <row r="142" ht="12.75">
      <c r="AG142" s="157"/>
    </row>
    <row r="143" ht="12.75">
      <c r="AG143" s="157"/>
    </row>
    <row r="144" ht="12.75">
      <c r="AG144" s="157"/>
    </row>
    <row r="145" ht="12.75">
      <c r="AG145" s="157"/>
    </row>
    <row r="146" ht="12.75">
      <c r="AG146" s="157"/>
    </row>
    <row r="147" ht="12.75">
      <c r="AG147" s="157"/>
    </row>
    <row r="148" ht="12.75">
      <c r="AG148" s="157"/>
    </row>
    <row r="149" ht="12.75">
      <c r="AG149" s="157"/>
    </row>
    <row r="150" ht="12.75">
      <c r="AG150" s="157"/>
    </row>
    <row r="151" ht="12.75">
      <c r="AG151" s="157"/>
    </row>
    <row r="152" ht="12.75">
      <c r="AG152" s="157"/>
    </row>
    <row r="153" ht="12.75">
      <c r="AG153" s="157"/>
    </row>
    <row r="154" ht="12.75">
      <c r="AG154" s="157"/>
    </row>
    <row r="155" ht="12.75">
      <c r="AG155" s="157"/>
    </row>
    <row r="156" ht="12.75">
      <c r="AG156" s="157"/>
    </row>
    <row r="157" ht="12.75">
      <c r="AG157" s="157"/>
    </row>
    <row r="158" ht="12.75">
      <c r="AG158" s="157"/>
    </row>
    <row r="159" ht="12.75">
      <c r="AG159" s="157"/>
    </row>
    <row r="160" ht="12.75">
      <c r="AG160" s="157"/>
    </row>
    <row r="161" ht="12.75">
      <c r="AG161" s="157"/>
    </row>
    <row r="162" ht="12.75">
      <c r="AG162" s="157"/>
    </row>
    <row r="163" ht="12.75">
      <c r="AG163" s="157"/>
    </row>
    <row r="164" ht="12.75">
      <c r="AG164" s="157"/>
    </row>
    <row r="165" ht="12.75">
      <c r="AG165" s="157"/>
    </row>
    <row r="166" ht="12.75">
      <c r="AG166" s="157"/>
    </row>
    <row r="167" ht="12.75">
      <c r="AG167" s="157"/>
    </row>
    <row r="168" ht="12.75">
      <c r="AG168" s="157"/>
    </row>
    <row r="169" ht="12.75">
      <c r="AG169" s="157"/>
    </row>
    <row r="170" ht="12.75">
      <c r="AG170" s="157"/>
    </row>
    <row r="171" ht="12.75">
      <c r="AG171" s="157"/>
    </row>
    <row r="172" ht="12.75">
      <c r="AG172" s="157"/>
    </row>
    <row r="173" ht="12.75">
      <c r="AG173" s="157"/>
    </row>
    <row r="174" ht="12.75">
      <c r="AG174" s="157"/>
    </row>
    <row r="175" ht="12.75">
      <c r="AG175" s="157"/>
    </row>
    <row r="176" ht="12.75">
      <c r="AG176" s="157"/>
    </row>
    <row r="177" ht="12.75">
      <c r="AG177" s="157"/>
    </row>
    <row r="178" ht="12.75">
      <c r="AG178" s="157"/>
    </row>
    <row r="179" ht="12.75">
      <c r="AG179" s="157"/>
    </row>
    <row r="180" ht="12.75">
      <c r="AG180" s="157"/>
    </row>
    <row r="181" ht="12.75">
      <c r="AG181" s="157"/>
    </row>
    <row r="182" ht="12.75">
      <c r="AG182" s="157"/>
    </row>
    <row r="183" ht="12.75">
      <c r="AG183" s="157"/>
    </row>
    <row r="184" ht="12.75">
      <c r="AG184" s="157"/>
    </row>
    <row r="185" ht="12.75">
      <c r="AG185" s="157"/>
    </row>
    <row r="186" ht="12.75">
      <c r="AG186" s="157"/>
    </row>
    <row r="187" ht="12.75">
      <c r="AG187" s="157"/>
    </row>
    <row r="188" ht="12.75">
      <c r="AG188" s="157"/>
    </row>
    <row r="189" ht="12.75">
      <c r="AG189" s="157"/>
    </row>
    <row r="190" ht="12.75">
      <c r="AG190" s="157"/>
    </row>
    <row r="191" ht="12.75">
      <c r="AG191" s="157"/>
    </row>
    <row r="192" ht="12.75">
      <c r="AG192" s="157"/>
    </row>
    <row r="193" ht="12.75">
      <c r="AG193" s="157"/>
    </row>
    <row r="194" ht="12.75">
      <c r="AG194" s="157"/>
    </row>
    <row r="195" ht="12.75">
      <c r="AG195" s="157"/>
    </row>
    <row r="196" ht="12.75">
      <c r="AG196" s="157"/>
    </row>
    <row r="197" ht="12.75">
      <c r="AG197" s="157"/>
    </row>
    <row r="198" ht="12.75">
      <c r="AG198" s="157"/>
    </row>
    <row r="199" ht="12.75">
      <c r="AG199" s="157"/>
    </row>
    <row r="200" ht="12.75">
      <c r="AG200" s="157"/>
    </row>
    <row r="201" ht="12.75">
      <c r="AG201" s="157"/>
    </row>
    <row r="202" ht="12.75">
      <c r="AG202" s="157"/>
    </row>
    <row r="203" ht="12.75">
      <c r="AG203" s="157"/>
    </row>
    <row r="204" ht="12.75">
      <c r="AG204" s="157"/>
    </row>
    <row r="205" ht="12.75">
      <c r="AG205" s="157"/>
    </row>
    <row r="206" ht="12.75">
      <c r="AG206" s="157"/>
    </row>
    <row r="207" ht="12.75">
      <c r="AG207" s="157"/>
    </row>
    <row r="208" ht="12.75">
      <c r="AG208" s="157"/>
    </row>
    <row r="209" ht="12.75">
      <c r="AG209" s="157"/>
    </row>
    <row r="210" ht="12.75">
      <c r="AG210" s="157"/>
    </row>
    <row r="211" ht="12.75">
      <c r="AG211" s="157"/>
    </row>
    <row r="212" ht="12.75">
      <c r="AG212" s="157"/>
    </row>
    <row r="213" ht="12.75">
      <c r="AG213" s="157"/>
    </row>
    <row r="214" ht="12.75">
      <c r="AG214" s="157"/>
    </row>
    <row r="215" ht="12.75">
      <c r="AG215" s="157"/>
    </row>
    <row r="216" ht="12.75">
      <c r="AG216" s="157"/>
    </row>
    <row r="217" ht="12.75">
      <c r="AG217" s="157"/>
    </row>
    <row r="218" ht="12.75">
      <c r="AG218" s="157"/>
    </row>
    <row r="219" ht="12.75">
      <c r="AG219" s="157"/>
    </row>
    <row r="220" ht="12.75">
      <c r="AG220" s="157"/>
    </row>
    <row r="221" ht="12.75">
      <c r="AG221" s="157"/>
    </row>
    <row r="222" ht="12.75">
      <c r="AG222" s="157"/>
    </row>
    <row r="223" ht="12.75">
      <c r="AG223" s="157"/>
    </row>
    <row r="224" ht="12.75">
      <c r="AG224" s="157"/>
    </row>
    <row r="225" ht="12.75">
      <c r="AG225" s="157"/>
    </row>
    <row r="226" ht="12.75">
      <c r="AG226" s="157"/>
    </row>
    <row r="227" ht="12.75">
      <c r="AG227" s="157"/>
    </row>
    <row r="228" ht="12.75">
      <c r="AG228" s="157"/>
    </row>
    <row r="229" ht="12.75">
      <c r="AG229" s="157"/>
    </row>
    <row r="230" ht="12.75">
      <c r="AG230" s="157"/>
    </row>
    <row r="231" ht="12.75">
      <c r="AG231" s="157"/>
    </row>
    <row r="232" ht="12.75">
      <c r="AG232" s="157"/>
    </row>
    <row r="233" ht="12.75">
      <c r="AG233" s="157"/>
    </row>
    <row r="234" ht="12.75">
      <c r="AG234" s="157"/>
    </row>
    <row r="235" ht="12.75">
      <c r="AG235" s="157"/>
    </row>
    <row r="236" ht="12.75">
      <c r="AG236" s="157"/>
    </row>
    <row r="237" ht="12.75">
      <c r="AG237" s="157"/>
    </row>
    <row r="238" ht="12.75">
      <c r="AG238" s="157"/>
    </row>
    <row r="239" ht="12.75">
      <c r="AG239" s="157"/>
    </row>
    <row r="240" ht="12.75">
      <c r="AG240" s="157"/>
    </row>
    <row r="241" ht="12.75">
      <c r="AG241" s="157"/>
    </row>
    <row r="242" ht="12.75">
      <c r="AG242" s="157"/>
    </row>
    <row r="243" ht="12.75">
      <c r="AG243" s="157"/>
    </row>
    <row r="244" ht="12.75">
      <c r="AG244" s="157"/>
    </row>
    <row r="245" ht="12.75">
      <c r="AG245" s="157"/>
    </row>
  </sheetData>
  <sheetProtection/>
  <mergeCells count="1">
    <mergeCell ref="C2:F2"/>
  </mergeCells>
  <printOptions gridLines="1" horizontalCentered="1"/>
  <pageMargins left="0.71" right="0.15748031496062992" top="0.7086614173228347" bottom="0.31496062992125984" header="0.31496062992125984" footer="0.15748031496062992"/>
  <pageSetup horizontalDpi="300" verticalDpi="300" orientation="landscape" pageOrder="overThenDown" paperSize="9" scale="65" r:id="rId2"/>
  <headerFooter alignWithMargins="0">
    <oddHeader>&amp;L&amp;14ASP Palermo&amp;R&amp;"Arial,Corsivo"&amp;F</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indexed="34"/>
  </sheetPr>
  <dimension ref="A1:R669"/>
  <sheetViews>
    <sheetView showGridLines="0" zoomScalePageLayoutView="0" workbookViewId="0" topLeftCell="A1">
      <selection activeCell="A23" sqref="A23"/>
    </sheetView>
  </sheetViews>
  <sheetFormatPr defaultColWidth="9.140625" defaultRowHeight="12.75"/>
  <cols>
    <col min="1" max="2" width="1.8515625" style="459" customWidth="1"/>
    <col min="3" max="4" width="3.140625" style="458" customWidth="1"/>
    <col min="5" max="5" width="4.140625" style="459" customWidth="1"/>
    <col min="6" max="6" width="4.140625" style="458" customWidth="1"/>
    <col min="7" max="7" width="82.28125" style="458" customWidth="1"/>
    <col min="8" max="8" width="4.421875" style="479" bestFit="1" customWidth="1"/>
    <col min="9" max="9" width="4.57421875" style="458" bestFit="1" customWidth="1"/>
    <col min="10" max="16384" width="9.140625" style="458" customWidth="1"/>
  </cols>
  <sheetData>
    <row r="1" spans="1:8" s="454" customFormat="1" ht="39.75" customHeight="1">
      <c r="A1" s="753" t="s">
        <v>620</v>
      </c>
      <c r="B1" s="753"/>
      <c r="C1" s="753"/>
      <c r="D1" s="753"/>
      <c r="E1" s="753"/>
      <c r="F1" s="753"/>
      <c r="G1" s="753"/>
      <c r="H1" s="479"/>
    </row>
    <row r="2" spans="1:8" s="454" customFormat="1" ht="114.75" customHeight="1">
      <c r="A2" s="753" t="s">
        <v>915</v>
      </c>
      <c r="B2" s="753"/>
      <c r="C2" s="753"/>
      <c r="D2" s="753"/>
      <c r="E2" s="753"/>
      <c r="F2" s="753"/>
      <c r="G2" s="753"/>
      <c r="H2" s="479"/>
    </row>
    <row r="3" spans="1:9" ht="12.75">
      <c r="A3" s="455" t="s">
        <v>73</v>
      </c>
      <c r="B3" s="455"/>
      <c r="C3" s="456"/>
      <c r="D3" s="456"/>
      <c r="E3" s="455"/>
      <c r="F3" s="456"/>
      <c r="G3" s="456"/>
      <c r="H3" s="457"/>
      <c r="I3" s="457">
        <f>COUNTIF(H4:H30,"UOS")</f>
        <v>21</v>
      </c>
    </row>
    <row r="4" spans="1:9" s="459" customFormat="1" ht="12.75">
      <c r="A4" s="40"/>
      <c r="B4" s="40"/>
      <c r="C4" s="40"/>
      <c r="D4" s="40"/>
      <c r="E4" s="43" t="s">
        <v>74</v>
      </c>
      <c r="F4" s="40"/>
      <c r="G4" s="40"/>
      <c r="H4" s="41" t="s">
        <v>587</v>
      </c>
      <c r="I4" s="458"/>
    </row>
    <row r="5" spans="1:8" ht="12.75">
      <c r="A5" s="40"/>
      <c r="B5" s="40"/>
      <c r="C5" s="42"/>
      <c r="D5" s="42"/>
      <c r="E5" s="40"/>
      <c r="F5" s="42" t="s">
        <v>75</v>
      </c>
      <c r="G5" s="42"/>
      <c r="H5" s="38" t="s">
        <v>635</v>
      </c>
    </row>
    <row r="6" spans="1:8" ht="12.75">
      <c r="A6" s="40"/>
      <c r="B6" s="40"/>
      <c r="C6" s="42"/>
      <c r="D6" s="42"/>
      <c r="E6" s="40"/>
      <c r="F6" s="42" t="s">
        <v>1135</v>
      </c>
      <c r="G6" s="42"/>
      <c r="H6" s="38" t="s">
        <v>635</v>
      </c>
    </row>
    <row r="7" spans="1:8" ht="12.75">
      <c r="A7" s="40"/>
      <c r="B7" s="40"/>
      <c r="C7" s="42"/>
      <c r="D7" s="42"/>
      <c r="E7" s="40"/>
      <c r="F7" s="42" t="s">
        <v>803</v>
      </c>
      <c r="G7" s="42"/>
      <c r="H7" s="38" t="s">
        <v>635</v>
      </c>
    </row>
    <row r="8" spans="1:8" ht="12.75">
      <c r="A8" s="40"/>
      <c r="B8" s="40"/>
      <c r="C8" s="42"/>
      <c r="D8" s="42"/>
      <c r="E8" s="40"/>
      <c r="F8" s="42" t="s">
        <v>76</v>
      </c>
      <c r="G8" s="42"/>
      <c r="H8" s="38" t="s">
        <v>635</v>
      </c>
    </row>
    <row r="9" spans="1:8" ht="12.75">
      <c r="A9" s="40"/>
      <c r="B9" s="40"/>
      <c r="C9" s="42"/>
      <c r="D9" s="42"/>
      <c r="E9" s="40"/>
      <c r="F9" s="42" t="s">
        <v>72</v>
      </c>
      <c r="G9" s="42"/>
      <c r="H9" s="38" t="s">
        <v>635</v>
      </c>
    </row>
    <row r="10" spans="1:8" ht="12.75">
      <c r="A10" s="40"/>
      <c r="B10" s="40"/>
      <c r="C10" s="42"/>
      <c r="D10" s="42"/>
      <c r="E10" s="40"/>
      <c r="F10" s="42" t="s">
        <v>77</v>
      </c>
      <c r="G10" s="42"/>
      <c r="H10" s="38" t="s">
        <v>635</v>
      </c>
    </row>
    <row r="11" spans="1:8" ht="12.75">
      <c r="A11" s="40"/>
      <c r="B11" s="40"/>
      <c r="C11" s="42"/>
      <c r="D11" s="42"/>
      <c r="E11" s="40"/>
      <c r="F11" s="42"/>
      <c r="G11" s="85" t="s">
        <v>509</v>
      </c>
      <c r="H11" s="106"/>
    </row>
    <row r="12" spans="1:8" ht="12.75">
      <c r="A12" s="40"/>
      <c r="B12" s="40"/>
      <c r="C12" s="42"/>
      <c r="D12" s="42"/>
      <c r="E12" s="40"/>
      <c r="F12" s="42"/>
      <c r="G12" s="85" t="s">
        <v>510</v>
      </c>
      <c r="H12" s="106"/>
    </row>
    <row r="13" spans="1:8" ht="12.75">
      <c r="A13" s="40"/>
      <c r="B13" s="40"/>
      <c r="C13" s="42"/>
      <c r="D13" s="42"/>
      <c r="E13" s="40"/>
      <c r="F13" s="42" t="s">
        <v>725</v>
      </c>
      <c r="G13" s="85"/>
      <c r="H13" s="38" t="s">
        <v>635</v>
      </c>
    </row>
    <row r="14" spans="1:8" ht="12.75">
      <c r="A14" s="40"/>
      <c r="B14" s="40"/>
      <c r="C14" s="42"/>
      <c r="D14" s="42"/>
      <c r="E14" s="42"/>
      <c r="F14" s="42" t="s">
        <v>340</v>
      </c>
      <c r="G14" s="42"/>
      <c r="H14" s="38" t="s">
        <v>635</v>
      </c>
    </row>
    <row r="15" spans="1:9" s="459" customFormat="1" ht="12.75">
      <c r="A15" s="40"/>
      <c r="B15" s="40"/>
      <c r="C15" s="40"/>
      <c r="D15" s="40"/>
      <c r="E15" s="40" t="s">
        <v>577</v>
      </c>
      <c r="F15" s="40"/>
      <c r="G15" s="40"/>
      <c r="H15" s="41" t="s">
        <v>587</v>
      </c>
      <c r="I15" s="458"/>
    </row>
    <row r="16" spans="1:8" ht="12.75">
      <c r="A16" s="40"/>
      <c r="B16" s="40"/>
      <c r="C16" s="42"/>
      <c r="D16" s="42"/>
      <c r="E16" s="40"/>
      <c r="F16" s="42" t="s">
        <v>79</v>
      </c>
      <c r="G16" s="42"/>
      <c r="H16" s="38" t="s">
        <v>635</v>
      </c>
    </row>
    <row r="17" spans="1:8" ht="12.75">
      <c r="A17" s="40"/>
      <c r="B17" s="40"/>
      <c r="C17" s="42"/>
      <c r="D17" s="42"/>
      <c r="E17" s="40"/>
      <c r="F17" s="42" t="s">
        <v>80</v>
      </c>
      <c r="G17" s="42"/>
      <c r="H17" s="38" t="s">
        <v>635</v>
      </c>
    </row>
    <row r="18" spans="1:8" ht="12.75">
      <c r="A18" s="40"/>
      <c r="B18" s="40"/>
      <c r="C18" s="42"/>
      <c r="D18" s="42"/>
      <c r="E18" s="40"/>
      <c r="F18" s="42" t="s">
        <v>157</v>
      </c>
      <c r="G18" s="42"/>
      <c r="H18" s="38" t="s">
        <v>635</v>
      </c>
    </row>
    <row r="19" spans="1:9" s="459" customFormat="1" ht="12.75">
      <c r="A19" s="40"/>
      <c r="B19" s="40"/>
      <c r="C19" s="40"/>
      <c r="D19" s="40"/>
      <c r="E19" s="40" t="s">
        <v>81</v>
      </c>
      <c r="F19" s="40"/>
      <c r="G19" s="40"/>
      <c r="H19" s="41" t="s">
        <v>587</v>
      </c>
      <c r="I19" s="458"/>
    </row>
    <row r="20" spans="1:8" ht="12.75">
      <c r="A20" s="40"/>
      <c r="B20" s="40"/>
      <c r="C20" s="42"/>
      <c r="D20" s="42"/>
      <c r="E20" s="40"/>
      <c r="F20" s="42" t="s">
        <v>800</v>
      </c>
      <c r="G20" s="42"/>
      <c r="H20" s="38" t="s">
        <v>635</v>
      </c>
    </row>
    <row r="21" spans="1:8" ht="12.75">
      <c r="A21" s="40"/>
      <c r="B21" s="40"/>
      <c r="C21" s="42"/>
      <c r="D21" s="42"/>
      <c r="E21" s="40"/>
      <c r="F21" s="42" t="s">
        <v>844</v>
      </c>
      <c r="G21" s="42"/>
      <c r="H21" s="38" t="s">
        <v>635</v>
      </c>
    </row>
    <row r="22" spans="1:8" ht="12.75">
      <c r="A22" s="36"/>
      <c r="B22" s="36"/>
      <c r="C22" s="36"/>
      <c r="D22" s="36"/>
      <c r="E22" s="36"/>
      <c r="F22" s="36" t="s">
        <v>801</v>
      </c>
      <c r="G22" s="36"/>
      <c r="H22" s="38" t="s">
        <v>635</v>
      </c>
    </row>
    <row r="23" spans="1:8" ht="12.75">
      <c r="A23" s="36"/>
      <c r="B23" s="36"/>
      <c r="C23" s="36"/>
      <c r="D23" s="36"/>
      <c r="E23" s="36"/>
      <c r="F23" s="36" t="s">
        <v>802</v>
      </c>
      <c r="G23" s="36"/>
      <c r="H23" s="38" t="s">
        <v>635</v>
      </c>
    </row>
    <row r="24" spans="1:8" s="459" customFormat="1" ht="12.75">
      <c r="A24" s="40"/>
      <c r="B24" s="40"/>
      <c r="C24" s="40"/>
      <c r="D24" s="40"/>
      <c r="E24" s="40" t="s">
        <v>576</v>
      </c>
      <c r="F24" s="43"/>
      <c r="G24" s="460"/>
      <c r="H24" s="41" t="s">
        <v>587</v>
      </c>
    </row>
    <row r="25" spans="1:8" ht="12.75">
      <c r="A25" s="40"/>
      <c r="B25" s="40"/>
      <c r="C25" s="42"/>
      <c r="D25" s="42"/>
      <c r="E25" s="42" t="s">
        <v>84</v>
      </c>
      <c r="F25" s="42"/>
      <c r="G25" s="461"/>
      <c r="H25" s="38" t="s">
        <v>635</v>
      </c>
    </row>
    <row r="26" spans="1:8" ht="12.75">
      <c r="A26" s="40"/>
      <c r="B26" s="40"/>
      <c r="C26" s="42"/>
      <c r="D26" s="42"/>
      <c r="E26" s="42" t="s">
        <v>704</v>
      </c>
      <c r="F26" s="36"/>
      <c r="G26" s="461"/>
      <c r="H26" s="38" t="s">
        <v>635</v>
      </c>
    </row>
    <row r="27" spans="1:8" ht="12.75">
      <c r="A27" s="40"/>
      <c r="B27" s="40"/>
      <c r="C27" s="42"/>
      <c r="D27" s="42"/>
      <c r="E27" s="42" t="s">
        <v>840</v>
      </c>
      <c r="F27" s="36"/>
      <c r="G27" s="461"/>
      <c r="H27" s="38" t="s">
        <v>635</v>
      </c>
    </row>
    <row r="28" spans="1:8" ht="12.75">
      <c r="A28" s="40"/>
      <c r="B28" s="40"/>
      <c r="C28" s="42"/>
      <c r="D28" s="42"/>
      <c r="E28" s="42" t="s">
        <v>839</v>
      </c>
      <c r="F28" s="36"/>
      <c r="G28" s="461"/>
      <c r="H28" s="38" t="s">
        <v>635</v>
      </c>
    </row>
    <row r="29" spans="1:8" ht="12.75">
      <c r="A29" s="40"/>
      <c r="B29" s="40"/>
      <c r="C29" s="42"/>
      <c r="D29" s="42"/>
      <c r="E29" s="42" t="s">
        <v>841</v>
      </c>
      <c r="F29" s="36"/>
      <c r="G29" s="461"/>
      <c r="H29" s="38" t="s">
        <v>635</v>
      </c>
    </row>
    <row r="30" spans="1:8" ht="12.75">
      <c r="A30" s="40"/>
      <c r="B30" s="40"/>
      <c r="C30" s="42"/>
      <c r="D30" s="42"/>
      <c r="E30" s="42" t="s">
        <v>842</v>
      </c>
      <c r="F30" s="36"/>
      <c r="G30" s="461"/>
      <c r="H30" s="38" t="s">
        <v>635</v>
      </c>
    </row>
    <row r="31" spans="1:9" ht="12.75">
      <c r="A31" s="462" t="s">
        <v>511</v>
      </c>
      <c r="B31" s="462"/>
      <c r="C31" s="463"/>
      <c r="D31" s="463"/>
      <c r="E31" s="462"/>
      <c r="F31" s="463"/>
      <c r="G31" s="463"/>
      <c r="H31" s="464"/>
      <c r="I31" s="464">
        <f>COUNTIF(H32:H59,"UOS")</f>
        <v>17</v>
      </c>
    </row>
    <row r="32" spans="1:9" s="459" customFormat="1" ht="24.75" customHeight="1">
      <c r="A32" s="43"/>
      <c r="B32" s="43"/>
      <c r="C32" s="745" t="s">
        <v>695</v>
      </c>
      <c r="D32" s="745"/>
      <c r="E32" s="745"/>
      <c r="F32" s="745"/>
      <c r="G32" s="746"/>
      <c r="H32" s="465" t="s">
        <v>512</v>
      </c>
      <c r="I32" s="458"/>
    </row>
    <row r="33" spans="1:8" ht="12.75">
      <c r="A33" s="43"/>
      <c r="B33" s="43"/>
      <c r="C33" s="36"/>
      <c r="D33" s="36"/>
      <c r="E33" s="36" t="s">
        <v>634</v>
      </c>
      <c r="F33" s="36"/>
      <c r="G33" s="36"/>
      <c r="H33" s="39" t="s">
        <v>635</v>
      </c>
    </row>
    <row r="34" spans="1:8" ht="12.75">
      <c r="A34" s="40"/>
      <c r="B34" s="40"/>
      <c r="C34" s="42"/>
      <c r="D34" s="42"/>
      <c r="E34" s="42" t="s">
        <v>773</v>
      </c>
      <c r="F34" s="42"/>
      <c r="G34" s="42"/>
      <c r="H34" s="38" t="s">
        <v>635</v>
      </c>
    </row>
    <row r="35" spans="1:9" s="459" customFormat="1" ht="12.75">
      <c r="A35" s="40"/>
      <c r="B35" s="40"/>
      <c r="C35" s="40"/>
      <c r="D35" s="40"/>
      <c r="E35" s="40" t="s">
        <v>916</v>
      </c>
      <c r="F35" s="40"/>
      <c r="G35" s="40"/>
      <c r="H35" s="41" t="s">
        <v>587</v>
      </c>
      <c r="I35" s="458"/>
    </row>
    <row r="36" spans="1:8" ht="12.75">
      <c r="A36" s="40"/>
      <c r="B36" s="40"/>
      <c r="C36" s="42"/>
      <c r="D36" s="42"/>
      <c r="E36" s="40"/>
      <c r="F36" s="42" t="s">
        <v>859</v>
      </c>
      <c r="G36" s="42"/>
      <c r="H36" s="38" t="s">
        <v>635</v>
      </c>
    </row>
    <row r="37" spans="1:8" ht="12.75">
      <c r="A37" s="40"/>
      <c r="B37" s="40"/>
      <c r="C37" s="42"/>
      <c r="D37" s="42"/>
      <c r="E37" s="40"/>
      <c r="F37" s="42" t="s">
        <v>338</v>
      </c>
      <c r="G37" s="42"/>
      <c r="H37" s="38" t="s">
        <v>635</v>
      </c>
    </row>
    <row r="38" spans="1:8" ht="12.75">
      <c r="A38" s="40"/>
      <c r="B38" s="40"/>
      <c r="C38" s="42"/>
      <c r="D38" s="42"/>
      <c r="E38" s="40"/>
      <c r="F38" s="42" t="s">
        <v>860</v>
      </c>
      <c r="G38" s="42"/>
      <c r="H38" s="38" t="s">
        <v>635</v>
      </c>
    </row>
    <row r="39" spans="1:8" ht="12.75">
      <c r="A39" s="40"/>
      <c r="B39" s="40"/>
      <c r="C39" s="42"/>
      <c r="D39" s="42"/>
      <c r="E39" s="40"/>
      <c r="F39" s="42" t="s">
        <v>514</v>
      </c>
      <c r="G39" s="42"/>
      <c r="H39" s="38" t="s">
        <v>635</v>
      </c>
    </row>
    <row r="40" spans="1:9" s="459" customFormat="1" ht="12.75">
      <c r="A40" s="40"/>
      <c r="B40" s="40"/>
      <c r="C40" s="40"/>
      <c r="D40" s="40"/>
      <c r="E40" s="40"/>
      <c r="F40" s="42" t="s">
        <v>921</v>
      </c>
      <c r="G40" s="40"/>
      <c r="H40" s="38" t="s">
        <v>635</v>
      </c>
      <c r="I40" s="458"/>
    </row>
    <row r="41" spans="1:9" s="459" customFormat="1" ht="12.75">
      <c r="A41" s="40"/>
      <c r="B41" s="40"/>
      <c r="C41" s="40"/>
      <c r="D41" s="40"/>
      <c r="E41" s="40" t="s">
        <v>698</v>
      </c>
      <c r="F41" s="40"/>
      <c r="G41" s="40"/>
      <c r="H41" s="41" t="s">
        <v>587</v>
      </c>
      <c r="I41" s="458"/>
    </row>
    <row r="42" spans="1:8" ht="12.75">
      <c r="A42" s="40"/>
      <c r="B42" s="40"/>
      <c r="C42" s="42"/>
      <c r="D42" s="42"/>
      <c r="E42" s="42"/>
      <c r="F42" s="42" t="s">
        <v>351</v>
      </c>
      <c r="G42" s="42"/>
      <c r="H42" s="38" t="s">
        <v>635</v>
      </c>
    </row>
    <row r="43" spans="1:9" s="459" customFormat="1" ht="12.75">
      <c r="A43" s="40"/>
      <c r="B43" s="40"/>
      <c r="C43" s="40"/>
      <c r="D43" s="40"/>
      <c r="E43" s="40" t="s">
        <v>699</v>
      </c>
      <c r="F43" s="40"/>
      <c r="G43" s="40"/>
      <c r="H43" s="41" t="s">
        <v>587</v>
      </c>
      <c r="I43" s="458"/>
    </row>
    <row r="44" spans="1:8" ht="12.75">
      <c r="A44" s="40"/>
      <c r="B44" s="40"/>
      <c r="C44" s="42"/>
      <c r="D44" s="42"/>
      <c r="E44" s="42"/>
      <c r="F44" s="42" t="s">
        <v>700</v>
      </c>
      <c r="G44" s="42"/>
      <c r="H44" s="38" t="s">
        <v>635</v>
      </c>
    </row>
    <row r="45" spans="1:8" ht="12.75">
      <c r="A45" s="40"/>
      <c r="B45" s="40"/>
      <c r="C45" s="42"/>
      <c r="D45" s="42"/>
      <c r="E45" s="42"/>
      <c r="F45" s="42" t="s">
        <v>766</v>
      </c>
      <c r="G45" s="42"/>
      <c r="H45" s="38" t="s">
        <v>635</v>
      </c>
    </row>
    <row r="46" spans="1:8" ht="12.75">
      <c r="A46" s="40"/>
      <c r="B46" s="40"/>
      <c r="C46" s="42"/>
      <c r="D46" s="42"/>
      <c r="E46" s="42"/>
      <c r="F46" s="42" t="s">
        <v>729</v>
      </c>
      <c r="G46" s="42"/>
      <c r="H46" s="38" t="s">
        <v>635</v>
      </c>
    </row>
    <row r="47" spans="1:8" ht="12.75">
      <c r="A47" s="40"/>
      <c r="B47" s="40"/>
      <c r="C47" s="42"/>
      <c r="D47" s="42"/>
      <c r="E47" s="42"/>
      <c r="F47" s="42" t="s">
        <v>696</v>
      </c>
      <c r="G47" s="42"/>
      <c r="H47" s="38" t="s">
        <v>635</v>
      </c>
    </row>
    <row r="48" spans="1:8" ht="12.75">
      <c r="A48" s="40"/>
      <c r="B48" s="40"/>
      <c r="C48" s="42"/>
      <c r="D48" s="42"/>
      <c r="E48" s="739" t="s">
        <v>621</v>
      </c>
      <c r="F48" s="739"/>
      <c r="G48" s="740"/>
      <c r="H48" s="466"/>
    </row>
    <row r="49" spans="1:9" s="459" customFormat="1" ht="12.75">
      <c r="A49" s="43"/>
      <c r="B49" s="43"/>
      <c r="C49" s="467" t="s">
        <v>774</v>
      </c>
      <c r="D49" s="467"/>
      <c r="E49" s="467"/>
      <c r="F49" s="467"/>
      <c r="G49" s="467"/>
      <c r="H49" s="465" t="s">
        <v>512</v>
      </c>
      <c r="I49" s="458"/>
    </row>
    <row r="50" spans="1:8" ht="76.5" customHeight="1">
      <c r="A50" s="40"/>
      <c r="B50" s="40"/>
      <c r="C50" s="42"/>
      <c r="D50" s="42"/>
      <c r="E50" s="739" t="s">
        <v>1125</v>
      </c>
      <c r="F50" s="739"/>
      <c r="G50" s="740"/>
      <c r="H50" s="466"/>
    </row>
    <row r="51" spans="1:9" s="459" customFormat="1" ht="12.75">
      <c r="A51" s="43"/>
      <c r="B51" s="43"/>
      <c r="C51" s="467" t="s">
        <v>305</v>
      </c>
      <c r="D51" s="467"/>
      <c r="E51" s="467"/>
      <c r="F51" s="467"/>
      <c r="G51" s="467"/>
      <c r="H51" s="465" t="s">
        <v>512</v>
      </c>
      <c r="I51" s="458"/>
    </row>
    <row r="52" spans="1:8" ht="12.75">
      <c r="A52" s="42"/>
      <c r="B52" s="42"/>
      <c r="C52" s="42"/>
      <c r="D52" s="42"/>
      <c r="E52" s="42" t="s">
        <v>654</v>
      </c>
      <c r="F52" s="42"/>
      <c r="G52" s="42"/>
      <c r="H52" s="38" t="s">
        <v>635</v>
      </c>
    </row>
    <row r="53" spans="1:9" s="459" customFormat="1" ht="12.75">
      <c r="A53" s="40"/>
      <c r="B53" s="40"/>
      <c r="C53" s="40"/>
      <c r="D53" s="40"/>
      <c r="E53" s="40" t="s">
        <v>306</v>
      </c>
      <c r="F53" s="40"/>
      <c r="G53" s="40"/>
      <c r="H53" s="41" t="s">
        <v>587</v>
      </c>
      <c r="I53" s="458"/>
    </row>
    <row r="54" spans="1:8" ht="12.75">
      <c r="A54" s="42"/>
      <c r="B54" s="42"/>
      <c r="C54" s="42"/>
      <c r="D54" s="42"/>
      <c r="E54" s="42"/>
      <c r="F54" s="42" t="s">
        <v>1017</v>
      </c>
      <c r="G54" s="42"/>
      <c r="H54" s="38" t="s">
        <v>635</v>
      </c>
    </row>
    <row r="55" spans="1:8" ht="12.75">
      <c r="A55" s="42"/>
      <c r="B55" s="42"/>
      <c r="C55" s="42"/>
      <c r="D55" s="42"/>
      <c r="E55" s="42"/>
      <c r="F55" s="42" t="s">
        <v>730</v>
      </c>
      <c r="G55" s="42"/>
      <c r="H55" s="38" t="s">
        <v>635</v>
      </c>
    </row>
    <row r="56" spans="1:9" s="459" customFormat="1" ht="12.75">
      <c r="A56" s="40"/>
      <c r="B56" s="40"/>
      <c r="C56" s="40"/>
      <c r="D56" s="40"/>
      <c r="E56" s="40" t="s">
        <v>883</v>
      </c>
      <c r="F56" s="40"/>
      <c r="G56" s="40"/>
      <c r="H56" s="41" t="s">
        <v>587</v>
      </c>
      <c r="I56" s="458"/>
    </row>
    <row r="57" spans="1:8" ht="12.75">
      <c r="A57" s="42"/>
      <c r="B57" s="42"/>
      <c r="C57" s="42"/>
      <c r="D57" s="42"/>
      <c r="E57" s="42"/>
      <c r="F57" s="42" t="s">
        <v>884</v>
      </c>
      <c r="G57" s="42"/>
      <c r="H57" s="38" t="s">
        <v>635</v>
      </c>
    </row>
    <row r="58" spans="1:8" ht="12.75">
      <c r="A58" s="42"/>
      <c r="B58" s="42"/>
      <c r="C58" s="42"/>
      <c r="D58" s="42"/>
      <c r="E58" s="42"/>
      <c r="F58" s="42" t="s">
        <v>805</v>
      </c>
      <c r="G58" s="42"/>
      <c r="H58" s="38" t="s">
        <v>635</v>
      </c>
    </row>
    <row r="59" spans="1:8" ht="12.75">
      <c r="A59" s="40"/>
      <c r="B59" s="40"/>
      <c r="C59" s="42"/>
      <c r="D59" s="42"/>
      <c r="E59" s="739" t="s">
        <v>622</v>
      </c>
      <c r="F59" s="739"/>
      <c r="G59" s="740"/>
      <c r="H59" s="466"/>
    </row>
    <row r="60" spans="1:9" ht="12.75">
      <c r="A60" s="462" t="s">
        <v>957</v>
      </c>
      <c r="B60" s="462"/>
      <c r="C60" s="463"/>
      <c r="D60" s="463"/>
      <c r="E60" s="462"/>
      <c r="F60" s="463"/>
      <c r="G60" s="463"/>
      <c r="H60" s="464"/>
      <c r="I60" s="464">
        <f>COUNTIF(H61:H390,"UOS")</f>
        <v>173</v>
      </c>
    </row>
    <row r="61" spans="1:9" s="459" customFormat="1" ht="12.75">
      <c r="A61" s="43"/>
      <c r="B61" s="43"/>
      <c r="C61" s="467" t="s">
        <v>958</v>
      </c>
      <c r="D61" s="467"/>
      <c r="E61" s="467"/>
      <c r="F61" s="467"/>
      <c r="G61" s="467"/>
      <c r="H61" s="465" t="s">
        <v>512</v>
      </c>
      <c r="I61" s="458"/>
    </row>
    <row r="62" spans="1:8" ht="12.75">
      <c r="A62" s="43"/>
      <c r="B62" s="43"/>
      <c r="C62" s="36"/>
      <c r="D62" s="36"/>
      <c r="E62" s="36" t="s">
        <v>634</v>
      </c>
      <c r="F62" s="36"/>
      <c r="G62" s="37"/>
      <c r="H62" s="38" t="s">
        <v>635</v>
      </c>
    </row>
    <row r="63" spans="1:8" ht="12.75">
      <c r="A63" s="43"/>
      <c r="B63" s="43"/>
      <c r="C63" s="36"/>
      <c r="D63" s="36"/>
      <c r="E63" s="36" t="s">
        <v>636</v>
      </c>
      <c r="F63" s="36"/>
      <c r="G63" s="37"/>
      <c r="H63" s="38" t="s">
        <v>635</v>
      </c>
    </row>
    <row r="64" spans="1:8" ht="12.75">
      <c r="A64" s="43"/>
      <c r="B64" s="43"/>
      <c r="C64" s="36"/>
      <c r="D64" s="36"/>
      <c r="E64" s="36" t="s">
        <v>642</v>
      </c>
      <c r="F64" s="36"/>
      <c r="G64" s="37"/>
      <c r="H64" s="38" t="s">
        <v>635</v>
      </c>
    </row>
    <row r="65" spans="1:8" ht="12.75">
      <c r="A65" s="43"/>
      <c r="B65" s="43"/>
      <c r="C65" s="36"/>
      <c r="D65" s="36"/>
      <c r="E65" s="36" t="s">
        <v>637</v>
      </c>
      <c r="F65" s="36"/>
      <c r="G65" s="37"/>
      <c r="H65" s="38" t="s">
        <v>635</v>
      </c>
    </row>
    <row r="66" spans="1:8" ht="12.75">
      <c r="A66" s="43"/>
      <c r="B66" s="43"/>
      <c r="C66" s="36"/>
      <c r="D66" s="36"/>
      <c r="E66" s="36" t="s">
        <v>638</v>
      </c>
      <c r="F66" s="36"/>
      <c r="G66" s="37"/>
      <c r="H66" s="38" t="s">
        <v>635</v>
      </c>
    </row>
    <row r="67" spans="1:8" ht="12.75">
      <c r="A67" s="43"/>
      <c r="B67" s="43"/>
      <c r="C67" s="36"/>
      <c r="D67" s="36"/>
      <c r="E67" s="36" t="s">
        <v>727</v>
      </c>
      <c r="F67" s="36"/>
      <c r="G67" s="36"/>
      <c r="H67" s="38" t="s">
        <v>635</v>
      </c>
    </row>
    <row r="68" spans="1:9" s="459" customFormat="1" ht="12.75">
      <c r="A68" s="40"/>
      <c r="B68" s="40"/>
      <c r="C68" s="40"/>
      <c r="D68" s="40"/>
      <c r="E68" s="40" t="s">
        <v>959</v>
      </c>
      <c r="F68" s="40"/>
      <c r="G68" s="40"/>
      <c r="H68" s="41" t="s">
        <v>587</v>
      </c>
      <c r="I68" s="458"/>
    </row>
    <row r="69" spans="1:9" s="459" customFormat="1" ht="12.75">
      <c r="A69" s="40"/>
      <c r="B69" s="40"/>
      <c r="C69" s="40"/>
      <c r="D69" s="40"/>
      <c r="E69" s="40" t="s">
        <v>589</v>
      </c>
      <c r="F69" s="40"/>
      <c r="G69" s="40"/>
      <c r="H69" s="41" t="s">
        <v>587</v>
      </c>
      <c r="I69" s="458"/>
    </row>
    <row r="70" spans="1:8" ht="12.75">
      <c r="A70" s="40"/>
      <c r="B70" s="40"/>
      <c r="C70" s="42"/>
      <c r="D70" s="42"/>
      <c r="E70" s="42"/>
      <c r="F70" s="42" t="s">
        <v>590</v>
      </c>
      <c r="G70" s="42"/>
      <c r="H70" s="38" t="s">
        <v>635</v>
      </c>
    </row>
    <row r="71" spans="1:8" ht="12.75">
      <c r="A71" s="40"/>
      <c r="B71" s="40"/>
      <c r="C71" s="42"/>
      <c r="D71" s="42"/>
      <c r="E71" s="42"/>
      <c r="F71" s="42" t="s">
        <v>299</v>
      </c>
      <c r="G71" s="42"/>
      <c r="H71" s="38" t="s">
        <v>635</v>
      </c>
    </row>
    <row r="72" spans="1:8" ht="12.75">
      <c r="A72" s="40"/>
      <c r="B72" s="40"/>
      <c r="C72" s="42"/>
      <c r="D72" s="42"/>
      <c r="E72" s="42"/>
      <c r="F72" s="42" t="s">
        <v>591</v>
      </c>
      <c r="G72" s="42"/>
      <c r="H72" s="38" t="s">
        <v>635</v>
      </c>
    </row>
    <row r="73" spans="1:9" s="459" customFormat="1" ht="12.75">
      <c r="A73" s="40"/>
      <c r="B73" s="40"/>
      <c r="C73" s="40"/>
      <c r="D73" s="40"/>
      <c r="E73" s="36"/>
      <c r="F73" s="36" t="s">
        <v>910</v>
      </c>
      <c r="G73" s="40"/>
      <c r="H73" s="38" t="s">
        <v>635</v>
      </c>
      <c r="I73" s="458"/>
    </row>
    <row r="74" spans="1:9" s="459" customFormat="1" ht="12.75">
      <c r="A74" s="40"/>
      <c r="B74" s="40"/>
      <c r="C74" s="40"/>
      <c r="D74" s="40"/>
      <c r="E74" s="40" t="s">
        <v>592</v>
      </c>
      <c r="F74" s="40"/>
      <c r="G74" s="40"/>
      <c r="H74" s="41" t="s">
        <v>587</v>
      </c>
      <c r="I74" s="458"/>
    </row>
    <row r="75" spans="1:8" ht="12.75">
      <c r="A75" s="40"/>
      <c r="B75" s="40"/>
      <c r="C75" s="42"/>
      <c r="D75" s="42"/>
      <c r="E75" s="42"/>
      <c r="F75" s="42" t="s">
        <v>593</v>
      </c>
      <c r="G75" s="42"/>
      <c r="H75" s="38" t="s">
        <v>635</v>
      </c>
    </row>
    <row r="76" spans="1:8" ht="12.75">
      <c r="A76" s="40"/>
      <c r="B76" s="40"/>
      <c r="C76" s="42"/>
      <c r="D76" s="42"/>
      <c r="E76" s="42"/>
      <c r="F76" s="42" t="s">
        <v>728</v>
      </c>
      <c r="G76" s="42"/>
      <c r="H76" s="38" t="s">
        <v>635</v>
      </c>
    </row>
    <row r="77" spans="1:8" ht="12.75">
      <c r="A77" s="40"/>
      <c r="B77" s="40"/>
      <c r="C77" s="42"/>
      <c r="D77" s="42"/>
      <c r="E77" s="42"/>
      <c r="F77" s="42" t="s">
        <v>594</v>
      </c>
      <c r="G77" s="42"/>
      <c r="H77" s="38" t="s">
        <v>635</v>
      </c>
    </row>
    <row r="78" spans="1:8" ht="12.75">
      <c r="A78" s="40"/>
      <c r="B78" s="40"/>
      <c r="C78" s="42"/>
      <c r="D78" s="42"/>
      <c r="E78" s="42"/>
      <c r="F78" s="42" t="s">
        <v>595</v>
      </c>
      <c r="G78" s="42"/>
      <c r="H78" s="38" t="s">
        <v>635</v>
      </c>
    </row>
    <row r="79" spans="1:9" s="459" customFormat="1" ht="12.75">
      <c r="A79" s="40"/>
      <c r="B79" s="40"/>
      <c r="C79" s="40"/>
      <c r="D79" s="40"/>
      <c r="E79" s="43" t="s">
        <v>596</v>
      </c>
      <c r="F79" s="40"/>
      <c r="G79" s="40"/>
      <c r="H79" s="41" t="s">
        <v>587</v>
      </c>
      <c r="I79" s="458"/>
    </row>
    <row r="80" spans="1:9" s="459" customFormat="1" ht="12.75">
      <c r="A80" s="40"/>
      <c r="B80" s="40"/>
      <c r="C80" s="40"/>
      <c r="D80" s="40"/>
      <c r="E80" s="43"/>
      <c r="F80" s="42" t="s">
        <v>284</v>
      </c>
      <c r="G80" s="40"/>
      <c r="H80" s="38" t="s">
        <v>635</v>
      </c>
      <c r="I80" s="458"/>
    </row>
    <row r="81" spans="1:8" ht="12.75">
      <c r="A81" s="40"/>
      <c r="B81" s="40"/>
      <c r="C81" s="42"/>
      <c r="D81" s="42"/>
      <c r="E81" s="42"/>
      <c r="F81" s="42" t="s">
        <v>864</v>
      </c>
      <c r="G81" s="42"/>
      <c r="H81" s="38" t="s">
        <v>635</v>
      </c>
    </row>
    <row r="82" spans="1:9" s="459" customFormat="1" ht="12.75">
      <c r="A82" s="43"/>
      <c r="B82" s="43"/>
      <c r="C82" s="43"/>
      <c r="D82" s="40"/>
      <c r="E82" s="40" t="s">
        <v>597</v>
      </c>
      <c r="F82" s="40"/>
      <c r="G82" s="40"/>
      <c r="H82" s="41" t="s">
        <v>587</v>
      </c>
      <c r="I82" s="458"/>
    </row>
    <row r="83" spans="1:8" ht="12.75">
      <c r="A83" s="40"/>
      <c r="B83" s="40"/>
      <c r="C83" s="42"/>
      <c r="D83" s="42"/>
      <c r="E83" s="42"/>
      <c r="F83" s="42" t="s">
        <v>598</v>
      </c>
      <c r="G83" s="42"/>
      <c r="H83" s="38" t="s">
        <v>635</v>
      </c>
    </row>
    <row r="84" spans="1:8" ht="12.75">
      <c r="A84" s="40"/>
      <c r="B84" s="40"/>
      <c r="C84" s="42"/>
      <c r="D84" s="42"/>
      <c r="E84" s="42"/>
      <c r="F84" s="42" t="s">
        <v>599</v>
      </c>
      <c r="G84" s="42"/>
      <c r="H84" s="38" t="s">
        <v>635</v>
      </c>
    </row>
    <row r="85" spans="1:8" ht="12.75">
      <c r="A85" s="40"/>
      <c r="B85" s="40"/>
      <c r="C85" s="42"/>
      <c r="D85" s="42"/>
      <c r="E85" s="42"/>
      <c r="F85" s="42" t="s">
        <v>600</v>
      </c>
      <c r="G85" s="42"/>
      <c r="H85" s="38" t="s">
        <v>635</v>
      </c>
    </row>
    <row r="86" spans="1:8" ht="12.75">
      <c r="A86" s="43"/>
      <c r="B86" s="43"/>
      <c r="C86" s="36"/>
      <c r="D86" s="36"/>
      <c r="E86" s="458"/>
      <c r="F86" s="36" t="s">
        <v>586</v>
      </c>
      <c r="G86" s="37"/>
      <c r="H86" s="39" t="s">
        <v>635</v>
      </c>
    </row>
    <row r="87" spans="1:9" s="459" customFormat="1" ht="12.75">
      <c r="A87" s="43"/>
      <c r="B87" s="43"/>
      <c r="C87" s="43"/>
      <c r="D87" s="40"/>
      <c r="E87" s="40" t="s">
        <v>198</v>
      </c>
      <c r="F87" s="40"/>
      <c r="G87" s="40"/>
      <c r="H87" s="41" t="s">
        <v>587</v>
      </c>
      <c r="I87" s="458"/>
    </row>
    <row r="88" spans="1:8" ht="12.75">
      <c r="A88" s="40"/>
      <c r="B88" s="40"/>
      <c r="C88" s="42"/>
      <c r="D88" s="42"/>
      <c r="E88" s="42"/>
      <c r="F88" s="42" t="s">
        <v>199</v>
      </c>
      <c r="G88" s="42"/>
      <c r="H88" s="38" t="s">
        <v>635</v>
      </c>
    </row>
    <row r="89" spans="1:8" ht="12.75">
      <c r="A89" s="43"/>
      <c r="B89" s="43"/>
      <c r="C89" s="36"/>
      <c r="D89" s="36"/>
      <c r="E89" s="36"/>
      <c r="F89" s="36" t="s">
        <v>639</v>
      </c>
      <c r="G89" s="37"/>
      <c r="H89" s="39" t="s">
        <v>635</v>
      </c>
    </row>
    <row r="90" spans="1:9" s="459" customFormat="1" ht="12.75">
      <c r="A90" s="43"/>
      <c r="B90" s="43"/>
      <c r="C90" s="43"/>
      <c r="D90" s="43"/>
      <c r="E90" s="43" t="s">
        <v>200</v>
      </c>
      <c r="F90" s="43"/>
      <c r="G90" s="43"/>
      <c r="H90" s="44" t="s">
        <v>587</v>
      </c>
      <c r="I90" s="458"/>
    </row>
    <row r="91" spans="1:8" ht="12.75">
      <c r="A91" s="40"/>
      <c r="B91" s="40"/>
      <c r="C91" s="42"/>
      <c r="D91" s="42"/>
      <c r="E91" s="42"/>
      <c r="F91" s="42" t="s">
        <v>201</v>
      </c>
      <c r="G91" s="42"/>
      <c r="H91" s="38" t="s">
        <v>635</v>
      </c>
    </row>
    <row r="92" spans="1:8" ht="12.75">
      <c r="A92" s="40"/>
      <c r="B92" s="40"/>
      <c r="C92" s="42"/>
      <c r="D92" s="42"/>
      <c r="E92" s="42"/>
      <c r="F92" s="42" t="s">
        <v>202</v>
      </c>
      <c r="G92" s="42"/>
      <c r="H92" s="38" t="s">
        <v>635</v>
      </c>
    </row>
    <row r="93" spans="1:8" ht="12.75">
      <c r="A93" s="40"/>
      <c r="B93" s="40"/>
      <c r="C93" s="42"/>
      <c r="D93" s="42"/>
      <c r="E93" s="42"/>
      <c r="F93" s="42" t="s">
        <v>203</v>
      </c>
      <c r="G93" s="42"/>
      <c r="H93" s="38" t="s">
        <v>635</v>
      </c>
    </row>
    <row r="94" spans="1:8" ht="12.75">
      <c r="A94" s="40"/>
      <c r="B94" s="40"/>
      <c r="C94" s="42"/>
      <c r="D94" s="42"/>
      <c r="E94" s="45" t="s">
        <v>960</v>
      </c>
      <c r="F94" s="45"/>
      <c r="G94" s="46"/>
      <c r="H94" s="47"/>
    </row>
    <row r="95" spans="1:8" ht="12.75">
      <c r="A95" s="43"/>
      <c r="B95" s="43"/>
      <c r="C95" s="36"/>
      <c r="D95" s="36"/>
      <c r="E95" s="36"/>
      <c r="F95" s="36" t="s">
        <v>711</v>
      </c>
      <c r="G95" s="36"/>
      <c r="H95" s="38" t="s">
        <v>635</v>
      </c>
    </row>
    <row r="96" spans="1:8" ht="12.75">
      <c r="A96" s="43"/>
      <c r="B96" s="43"/>
      <c r="C96" s="36"/>
      <c r="D96" s="36"/>
      <c r="E96" s="36"/>
      <c r="F96" s="36" t="s">
        <v>712</v>
      </c>
      <c r="G96" s="36"/>
      <c r="H96" s="38" t="s">
        <v>635</v>
      </c>
    </row>
    <row r="97" spans="1:9" s="459" customFormat="1" ht="12.75">
      <c r="A97" s="40"/>
      <c r="B97" s="40"/>
      <c r="C97" s="40"/>
      <c r="D97" s="40"/>
      <c r="E97" s="42"/>
      <c r="F97" s="42" t="s">
        <v>713</v>
      </c>
      <c r="G97" s="42"/>
      <c r="H97" s="38" t="s">
        <v>635</v>
      </c>
      <c r="I97" s="458"/>
    </row>
    <row r="98" spans="1:9" s="459" customFormat="1" ht="12.75">
      <c r="A98" s="40"/>
      <c r="B98" s="40"/>
      <c r="C98" s="40"/>
      <c r="D98" s="40"/>
      <c r="E98" s="42"/>
      <c r="F98" s="42" t="s">
        <v>714</v>
      </c>
      <c r="G98" s="42"/>
      <c r="H98" s="38" t="s">
        <v>635</v>
      </c>
      <c r="I98" s="458"/>
    </row>
    <row r="99" spans="1:9" s="459" customFormat="1" ht="12.75">
      <c r="A99" s="40"/>
      <c r="B99" s="40"/>
      <c r="C99" s="40"/>
      <c r="D99" s="40"/>
      <c r="E99" s="42"/>
      <c r="F99" s="42" t="s">
        <v>936</v>
      </c>
      <c r="G99" s="42"/>
      <c r="H99" s="38" t="s">
        <v>635</v>
      </c>
      <c r="I99" s="458"/>
    </row>
    <row r="100" spans="1:8" ht="12.75">
      <c r="A100" s="43"/>
      <c r="B100" s="43"/>
      <c r="C100" s="36"/>
      <c r="D100" s="36"/>
      <c r="E100" s="36"/>
      <c r="F100" s="36" t="s">
        <v>937</v>
      </c>
      <c r="G100" s="36"/>
      <c r="H100" s="38" t="s">
        <v>635</v>
      </c>
    </row>
    <row r="101" spans="1:9" s="459" customFormat="1" ht="12.75">
      <c r="A101" s="40"/>
      <c r="B101" s="40"/>
      <c r="C101" s="40"/>
      <c r="D101" s="40"/>
      <c r="E101" s="42"/>
      <c r="F101" s="42" t="s">
        <v>938</v>
      </c>
      <c r="G101" s="42"/>
      <c r="H101" s="38" t="s">
        <v>635</v>
      </c>
      <c r="I101" s="458"/>
    </row>
    <row r="102" spans="1:9" s="459" customFormat="1" ht="12.75">
      <c r="A102" s="40"/>
      <c r="B102" s="40"/>
      <c r="C102" s="40"/>
      <c r="D102" s="40"/>
      <c r="E102" s="42"/>
      <c r="F102" s="42" t="s">
        <v>281</v>
      </c>
      <c r="G102" s="42"/>
      <c r="H102" s="38" t="s">
        <v>635</v>
      </c>
      <c r="I102" s="458"/>
    </row>
    <row r="103" spans="1:9" s="459" customFormat="1" ht="12.75">
      <c r="A103" s="40"/>
      <c r="B103" s="40"/>
      <c r="C103" s="40"/>
      <c r="D103" s="40"/>
      <c r="E103" s="42"/>
      <c r="F103" s="42" t="s">
        <v>282</v>
      </c>
      <c r="G103" s="42"/>
      <c r="H103" s="38" t="s">
        <v>635</v>
      </c>
      <c r="I103" s="458"/>
    </row>
    <row r="104" spans="1:9" s="459" customFormat="1" ht="12.75">
      <c r="A104" s="40"/>
      <c r="B104" s="40"/>
      <c r="C104" s="40"/>
      <c r="D104" s="40"/>
      <c r="E104" s="42"/>
      <c r="F104" s="42" t="s">
        <v>287</v>
      </c>
      <c r="G104" s="42"/>
      <c r="H104" s="38" t="s">
        <v>635</v>
      </c>
      <c r="I104" s="458"/>
    </row>
    <row r="105" spans="1:9" s="459" customFormat="1" ht="12.75">
      <c r="A105" s="40"/>
      <c r="B105" s="40"/>
      <c r="C105" s="40"/>
      <c r="D105" s="40"/>
      <c r="E105" s="42"/>
      <c r="F105" s="42" t="s">
        <v>288</v>
      </c>
      <c r="G105" s="42"/>
      <c r="H105" s="38" t="s">
        <v>635</v>
      </c>
      <c r="I105" s="458"/>
    </row>
    <row r="106" spans="1:9" s="459" customFormat="1" ht="12.75">
      <c r="A106" s="40"/>
      <c r="B106" s="40"/>
      <c r="C106" s="40"/>
      <c r="D106" s="40"/>
      <c r="E106" s="42"/>
      <c r="F106" s="42" t="s">
        <v>289</v>
      </c>
      <c r="G106" s="42"/>
      <c r="H106" s="38" t="s">
        <v>635</v>
      </c>
      <c r="I106" s="458"/>
    </row>
    <row r="107" spans="1:9" s="459" customFormat="1" ht="12.75">
      <c r="A107" s="43"/>
      <c r="B107" s="43"/>
      <c r="C107" s="467" t="s">
        <v>218</v>
      </c>
      <c r="D107" s="467"/>
      <c r="E107" s="467"/>
      <c r="F107" s="467"/>
      <c r="G107" s="467"/>
      <c r="H107" s="465" t="s">
        <v>512</v>
      </c>
      <c r="I107" s="458"/>
    </row>
    <row r="108" spans="1:8" ht="12.75">
      <c r="A108" s="43"/>
      <c r="B108" s="43"/>
      <c r="C108" s="36"/>
      <c r="D108" s="36"/>
      <c r="E108" s="36" t="s">
        <v>219</v>
      </c>
      <c r="F108" s="36"/>
      <c r="G108" s="36"/>
      <c r="H108" s="39" t="s">
        <v>635</v>
      </c>
    </row>
    <row r="109" spans="1:8" ht="12.75">
      <c r="A109" s="43"/>
      <c r="B109" s="43"/>
      <c r="C109" s="36"/>
      <c r="D109" s="36"/>
      <c r="E109" s="36" t="s">
        <v>220</v>
      </c>
      <c r="F109" s="36"/>
      <c r="G109" s="36"/>
      <c r="H109" s="39" t="s">
        <v>635</v>
      </c>
    </row>
    <row r="110" spans="1:8" ht="12.75">
      <c r="A110" s="43"/>
      <c r="B110" s="43"/>
      <c r="C110" s="36"/>
      <c r="D110" s="36"/>
      <c r="E110" s="36" t="s">
        <v>221</v>
      </c>
      <c r="F110" s="36"/>
      <c r="G110" s="36"/>
      <c r="H110" s="39" t="s">
        <v>635</v>
      </c>
    </row>
    <row r="111" spans="1:8" ht="12.75">
      <c r="A111" s="43"/>
      <c r="B111" s="43"/>
      <c r="C111" s="36"/>
      <c r="D111" s="36"/>
      <c r="E111" s="43" t="s">
        <v>222</v>
      </c>
      <c r="F111" s="36"/>
      <c r="G111" s="36"/>
      <c r="H111" s="41" t="s">
        <v>587</v>
      </c>
    </row>
    <row r="112" spans="1:8" ht="12.75">
      <c r="A112" s="40"/>
      <c r="B112" s="40"/>
      <c r="C112" s="42"/>
      <c r="D112" s="42"/>
      <c r="E112" s="40"/>
      <c r="F112" s="42" t="s">
        <v>856</v>
      </c>
      <c r="G112" s="42"/>
      <c r="H112" s="38" t="s">
        <v>635</v>
      </c>
    </row>
    <row r="113" spans="1:9" s="459" customFormat="1" ht="12.75">
      <c r="A113" s="40"/>
      <c r="B113" s="40"/>
      <c r="C113" s="40"/>
      <c r="D113" s="40"/>
      <c r="E113" s="40" t="s">
        <v>223</v>
      </c>
      <c r="F113" s="40"/>
      <c r="G113" s="40"/>
      <c r="H113" s="41" t="s">
        <v>587</v>
      </c>
      <c r="I113" s="458"/>
    </row>
    <row r="114" spans="1:9" s="459" customFormat="1" ht="12.75">
      <c r="A114" s="40"/>
      <c r="B114" s="40"/>
      <c r="C114" s="40"/>
      <c r="D114" s="40"/>
      <c r="E114" s="40" t="s">
        <v>226</v>
      </c>
      <c r="F114" s="40"/>
      <c r="G114" s="40"/>
      <c r="H114" s="41" t="s">
        <v>587</v>
      </c>
      <c r="I114" s="458"/>
    </row>
    <row r="115" spans="1:9" s="459" customFormat="1" ht="12.75">
      <c r="A115" s="40"/>
      <c r="B115" s="40"/>
      <c r="C115" s="40"/>
      <c r="D115" s="40"/>
      <c r="E115" s="40" t="s">
        <v>227</v>
      </c>
      <c r="F115" s="40"/>
      <c r="G115" s="40"/>
      <c r="H115" s="41" t="s">
        <v>587</v>
      </c>
      <c r="I115" s="458"/>
    </row>
    <row r="116" spans="1:8" ht="12.75">
      <c r="A116" s="40"/>
      <c r="B116" s="40"/>
      <c r="C116" s="42"/>
      <c r="D116" s="42"/>
      <c r="E116" s="45" t="s">
        <v>815</v>
      </c>
      <c r="F116" s="46"/>
      <c r="G116" s="46"/>
      <c r="H116" s="47"/>
    </row>
    <row r="117" spans="1:8" ht="12.75">
      <c r="A117" s="40"/>
      <c r="B117" s="40"/>
      <c r="C117" s="42"/>
      <c r="D117" s="42"/>
      <c r="E117" s="40"/>
      <c r="F117" s="42" t="s">
        <v>205</v>
      </c>
      <c r="G117" s="42"/>
      <c r="H117" s="38" t="s">
        <v>635</v>
      </c>
    </row>
    <row r="118" spans="1:8" ht="12.75">
      <c r="A118" s="40"/>
      <c r="B118" s="40"/>
      <c r="C118" s="42"/>
      <c r="D118" s="42"/>
      <c r="E118" s="40"/>
      <c r="F118" s="42" t="s">
        <v>776</v>
      </c>
      <c r="G118" s="42"/>
      <c r="H118" s="38" t="s">
        <v>635</v>
      </c>
    </row>
    <row r="119" spans="1:8" ht="12.75">
      <c r="A119" s="40"/>
      <c r="B119" s="40"/>
      <c r="C119" s="42"/>
      <c r="D119" s="42"/>
      <c r="E119" s="40"/>
      <c r="F119" s="42" t="s">
        <v>777</v>
      </c>
      <c r="G119" s="42"/>
      <c r="H119" s="38" t="s">
        <v>635</v>
      </c>
    </row>
    <row r="120" spans="1:8" ht="12.75">
      <c r="A120" s="40"/>
      <c r="B120" s="40"/>
      <c r="C120" s="42"/>
      <c r="D120" s="42"/>
      <c r="E120" s="40"/>
      <c r="F120" s="42" t="s">
        <v>778</v>
      </c>
      <c r="G120" s="42"/>
      <c r="H120" s="38" t="s">
        <v>635</v>
      </c>
    </row>
    <row r="121" spans="1:8" ht="12.75">
      <c r="A121" s="40"/>
      <c r="B121" s="40"/>
      <c r="C121" s="42"/>
      <c r="D121" s="42"/>
      <c r="E121" s="40"/>
      <c r="F121" s="42" t="s">
        <v>779</v>
      </c>
      <c r="G121" s="42"/>
      <c r="H121" s="38" t="s">
        <v>635</v>
      </c>
    </row>
    <row r="122" spans="1:8" ht="12.75">
      <c r="A122" s="40"/>
      <c r="B122" s="40"/>
      <c r="C122" s="42"/>
      <c r="D122" s="42"/>
      <c r="E122" s="40"/>
      <c r="F122" s="42" t="s">
        <v>780</v>
      </c>
      <c r="G122" s="42"/>
      <c r="H122" s="38" t="s">
        <v>635</v>
      </c>
    </row>
    <row r="123" spans="1:8" ht="12.75">
      <c r="A123" s="40"/>
      <c r="B123" s="40"/>
      <c r="C123" s="42"/>
      <c r="D123" s="42"/>
      <c r="E123" s="40"/>
      <c r="F123" s="42" t="s">
        <v>781</v>
      </c>
      <c r="G123" s="42"/>
      <c r="H123" s="38" t="s">
        <v>635</v>
      </c>
    </row>
    <row r="124" spans="1:8" ht="12.75">
      <c r="A124" s="40"/>
      <c r="B124" s="40"/>
      <c r="C124" s="42"/>
      <c r="D124" s="42"/>
      <c r="E124" s="40"/>
      <c r="F124" s="42" t="s">
        <v>782</v>
      </c>
      <c r="G124" s="42"/>
      <c r="H124" s="38" t="s">
        <v>635</v>
      </c>
    </row>
    <row r="125" spans="1:8" ht="12.75">
      <c r="A125" s="40"/>
      <c r="B125" s="40"/>
      <c r="C125" s="42"/>
      <c r="D125" s="42"/>
      <c r="E125" s="40"/>
      <c r="F125" s="42" t="s">
        <v>853</v>
      </c>
      <c r="G125" s="42"/>
      <c r="H125" s="38" t="s">
        <v>635</v>
      </c>
    </row>
    <row r="126" spans="1:8" ht="12.75">
      <c r="A126" s="40"/>
      <c r="B126" s="40"/>
      <c r="C126" s="42"/>
      <c r="D126" s="42"/>
      <c r="E126" s="40"/>
      <c r="F126" s="42" t="s">
        <v>854</v>
      </c>
      <c r="G126" s="42"/>
      <c r="H126" s="38" t="s">
        <v>635</v>
      </c>
    </row>
    <row r="127" spans="1:8" ht="12.75">
      <c r="A127" s="40"/>
      <c r="B127" s="40"/>
      <c r="C127" s="42"/>
      <c r="D127" s="42"/>
      <c r="E127" s="40"/>
      <c r="F127" s="42" t="s">
        <v>855</v>
      </c>
      <c r="G127" s="42"/>
      <c r="H127" s="38" t="s">
        <v>635</v>
      </c>
    </row>
    <row r="128" spans="1:9" s="459" customFormat="1" ht="24.75" customHeight="1">
      <c r="A128" s="43"/>
      <c r="B128" s="43"/>
      <c r="C128" s="745" t="s">
        <v>100</v>
      </c>
      <c r="D128" s="745"/>
      <c r="E128" s="745"/>
      <c r="F128" s="745"/>
      <c r="G128" s="746"/>
      <c r="H128" s="465" t="s">
        <v>512</v>
      </c>
      <c r="I128" s="458"/>
    </row>
    <row r="129" spans="1:8" ht="12.75">
      <c r="A129" s="36"/>
      <c r="B129" s="36"/>
      <c r="C129" s="36"/>
      <c r="D129" s="36"/>
      <c r="E129" s="36" t="s">
        <v>101</v>
      </c>
      <c r="F129" s="36"/>
      <c r="G129" s="36"/>
      <c r="H129" s="38" t="s">
        <v>635</v>
      </c>
    </row>
    <row r="130" spans="1:8" ht="12.75">
      <c r="A130" s="36"/>
      <c r="B130" s="36"/>
      <c r="C130" s="36"/>
      <c r="D130" s="36"/>
      <c r="E130" s="36" t="s">
        <v>715</v>
      </c>
      <c r="F130" s="36"/>
      <c r="G130" s="36"/>
      <c r="H130" s="38" t="s">
        <v>635</v>
      </c>
    </row>
    <row r="131" spans="1:8" ht="12.75">
      <c r="A131" s="36"/>
      <c r="B131" s="36"/>
      <c r="C131" s="36"/>
      <c r="D131" s="36"/>
      <c r="E131" s="36" t="s">
        <v>102</v>
      </c>
      <c r="F131" s="36"/>
      <c r="G131" s="36"/>
      <c r="H131" s="38" t="s">
        <v>635</v>
      </c>
    </row>
    <row r="132" spans="1:8" ht="12.75">
      <c r="A132" s="36"/>
      <c r="B132" s="36"/>
      <c r="C132" s="36"/>
      <c r="D132" s="36"/>
      <c r="E132" s="36" t="s">
        <v>103</v>
      </c>
      <c r="F132" s="36"/>
      <c r="G132" s="36"/>
      <c r="H132" s="38" t="s">
        <v>635</v>
      </c>
    </row>
    <row r="133" spans="1:8" ht="12.75">
      <c r="A133" s="36"/>
      <c r="B133" s="36"/>
      <c r="C133" s="36"/>
      <c r="D133" s="36"/>
      <c r="E133" s="36" t="s">
        <v>716</v>
      </c>
      <c r="F133" s="36"/>
      <c r="G133" s="36"/>
      <c r="H133" s="38" t="s">
        <v>635</v>
      </c>
    </row>
    <row r="134" spans="1:8" s="459" customFormat="1" ht="12.75">
      <c r="A134" s="36"/>
      <c r="B134" s="36"/>
      <c r="C134" s="36"/>
      <c r="D134" s="36"/>
      <c r="E134" s="36" t="s">
        <v>717</v>
      </c>
      <c r="F134" s="36"/>
      <c r="G134" s="36"/>
      <c r="H134" s="38" t="s">
        <v>635</v>
      </c>
    </row>
    <row r="135" spans="1:8" ht="12.75">
      <c r="A135" s="43"/>
      <c r="B135" s="43"/>
      <c r="C135" s="43"/>
      <c r="D135" s="43"/>
      <c r="E135" s="43" t="s">
        <v>166</v>
      </c>
      <c r="F135" s="43"/>
      <c r="G135" s="43"/>
      <c r="H135" s="41" t="s">
        <v>587</v>
      </c>
    </row>
    <row r="136" spans="1:8" ht="12.75">
      <c r="A136" s="43"/>
      <c r="B136" s="43"/>
      <c r="C136" s="36"/>
      <c r="D136" s="36"/>
      <c r="E136" s="43"/>
      <c r="F136" s="36" t="s">
        <v>167</v>
      </c>
      <c r="G136" s="36"/>
      <c r="H136" s="38" t="s">
        <v>635</v>
      </c>
    </row>
    <row r="137" spans="1:8" ht="12.75">
      <c r="A137" s="43"/>
      <c r="B137" s="43"/>
      <c r="C137" s="36"/>
      <c r="D137" s="36"/>
      <c r="E137" s="43"/>
      <c r="F137" s="36" t="s">
        <v>168</v>
      </c>
      <c r="G137" s="36"/>
      <c r="H137" s="38" t="s">
        <v>635</v>
      </c>
    </row>
    <row r="138" spans="1:8" ht="12.75">
      <c r="A138" s="43"/>
      <c r="B138" s="43"/>
      <c r="C138" s="36"/>
      <c r="D138" s="36"/>
      <c r="E138" s="43"/>
      <c r="F138" s="36" t="s">
        <v>169</v>
      </c>
      <c r="G138" s="36"/>
      <c r="H138" s="38" t="s">
        <v>635</v>
      </c>
    </row>
    <row r="139" spans="1:8" s="459" customFormat="1" ht="12.75">
      <c r="A139" s="43"/>
      <c r="B139" s="43"/>
      <c r="C139" s="36"/>
      <c r="D139" s="36"/>
      <c r="E139" s="43"/>
      <c r="F139" s="36" t="s">
        <v>170</v>
      </c>
      <c r="G139" s="36"/>
      <c r="H139" s="38" t="s">
        <v>635</v>
      </c>
    </row>
    <row r="140" spans="1:8" ht="12.75">
      <c r="A140" s="43"/>
      <c r="B140" s="43"/>
      <c r="C140" s="43"/>
      <c r="D140" s="43"/>
      <c r="E140" s="43" t="s">
        <v>553</v>
      </c>
      <c r="F140" s="43"/>
      <c r="G140" s="43"/>
      <c r="H140" s="41" t="s">
        <v>587</v>
      </c>
    </row>
    <row r="141" spans="1:8" ht="12.75">
      <c r="A141" s="43"/>
      <c r="B141" s="43"/>
      <c r="C141" s="36"/>
      <c r="D141" s="36"/>
      <c r="E141" s="43"/>
      <c r="F141" s="36" t="s">
        <v>167</v>
      </c>
      <c r="G141" s="36"/>
      <c r="H141" s="38" t="s">
        <v>635</v>
      </c>
    </row>
    <row r="142" spans="1:8" ht="12.75">
      <c r="A142" s="43"/>
      <c r="B142" s="43"/>
      <c r="C142" s="36"/>
      <c r="D142" s="36"/>
      <c r="E142" s="43"/>
      <c r="F142" s="36" t="s">
        <v>168</v>
      </c>
      <c r="G142" s="36"/>
      <c r="H142" s="38" t="s">
        <v>635</v>
      </c>
    </row>
    <row r="143" spans="1:8" ht="12.75">
      <c r="A143" s="43"/>
      <c r="B143" s="43"/>
      <c r="C143" s="36"/>
      <c r="D143" s="36"/>
      <c r="E143" s="43"/>
      <c r="F143" s="36" t="s">
        <v>718</v>
      </c>
      <c r="G143" s="36"/>
      <c r="H143" s="38" t="s">
        <v>635</v>
      </c>
    </row>
    <row r="144" spans="1:8" ht="12.75">
      <c r="A144" s="43"/>
      <c r="B144" s="43"/>
      <c r="C144" s="36"/>
      <c r="D144" s="36"/>
      <c r="E144" s="43"/>
      <c r="F144" s="36" t="s">
        <v>723</v>
      </c>
      <c r="G144" s="36"/>
      <c r="H144" s="38" t="s">
        <v>635</v>
      </c>
    </row>
    <row r="145" spans="1:8" s="459" customFormat="1" ht="12.75">
      <c r="A145" s="43"/>
      <c r="B145" s="43"/>
      <c r="C145" s="36"/>
      <c r="D145" s="36"/>
      <c r="E145" s="43"/>
      <c r="F145" s="36" t="s">
        <v>170</v>
      </c>
      <c r="G145" s="36"/>
      <c r="H145" s="38" t="s">
        <v>635</v>
      </c>
    </row>
    <row r="146" spans="1:8" ht="12.75">
      <c r="A146" s="43"/>
      <c r="B146" s="43"/>
      <c r="C146" s="43"/>
      <c r="D146" s="43"/>
      <c r="E146" s="43" t="s">
        <v>554</v>
      </c>
      <c r="F146" s="43"/>
      <c r="G146" s="43"/>
      <c r="H146" s="41" t="s">
        <v>587</v>
      </c>
    </row>
    <row r="147" spans="1:8" ht="12.75">
      <c r="A147" s="43"/>
      <c r="B147" s="43"/>
      <c r="C147" s="36"/>
      <c r="D147" s="36"/>
      <c r="E147" s="43"/>
      <c r="F147" s="36" t="s">
        <v>167</v>
      </c>
      <c r="G147" s="36"/>
      <c r="H147" s="38" t="s">
        <v>635</v>
      </c>
    </row>
    <row r="148" spans="1:8" ht="12.75">
      <c r="A148" s="43"/>
      <c r="B148" s="43"/>
      <c r="C148" s="36"/>
      <c r="D148" s="36"/>
      <c r="E148" s="43"/>
      <c r="F148" s="36" t="s">
        <v>168</v>
      </c>
      <c r="G148" s="36"/>
      <c r="H148" s="38" t="s">
        <v>635</v>
      </c>
    </row>
    <row r="149" spans="1:8" ht="12.75">
      <c r="A149" s="43"/>
      <c r="B149" s="43"/>
      <c r="C149" s="36"/>
      <c r="D149" s="36"/>
      <c r="E149" s="43"/>
      <c r="F149" s="36" t="s">
        <v>169</v>
      </c>
      <c r="G149" s="36"/>
      <c r="H149" s="38" t="s">
        <v>635</v>
      </c>
    </row>
    <row r="150" spans="1:8" s="459" customFormat="1" ht="12.75">
      <c r="A150" s="43"/>
      <c r="B150" s="43"/>
      <c r="C150" s="36"/>
      <c r="D150" s="36"/>
      <c r="E150" s="43"/>
      <c r="F150" s="36" t="s">
        <v>170</v>
      </c>
      <c r="G150" s="36"/>
      <c r="H150" s="38" t="s">
        <v>635</v>
      </c>
    </row>
    <row r="151" spans="1:8" ht="12.75">
      <c r="A151" s="43"/>
      <c r="B151" s="43"/>
      <c r="C151" s="43"/>
      <c r="D151" s="43"/>
      <c r="E151" s="43" t="s">
        <v>555</v>
      </c>
      <c r="F151" s="43"/>
      <c r="G151" s="43"/>
      <c r="H151" s="41" t="s">
        <v>587</v>
      </c>
    </row>
    <row r="152" spans="1:8" ht="12.75">
      <c r="A152" s="43"/>
      <c r="B152" s="43"/>
      <c r="C152" s="36"/>
      <c r="D152" s="36"/>
      <c r="E152" s="43"/>
      <c r="F152" s="36" t="s">
        <v>167</v>
      </c>
      <c r="G152" s="36"/>
      <c r="H152" s="38" t="s">
        <v>635</v>
      </c>
    </row>
    <row r="153" spans="1:8" ht="12.75">
      <c r="A153" s="43"/>
      <c r="B153" s="43"/>
      <c r="C153" s="36"/>
      <c r="D153" s="36"/>
      <c r="E153" s="43"/>
      <c r="F153" s="36" t="s">
        <v>168</v>
      </c>
      <c r="G153" s="36"/>
      <c r="H153" s="38" t="s">
        <v>635</v>
      </c>
    </row>
    <row r="154" spans="1:8" ht="12.75">
      <c r="A154" s="43"/>
      <c r="B154" s="43"/>
      <c r="C154" s="36"/>
      <c r="D154" s="36"/>
      <c r="E154" s="43"/>
      <c r="F154" s="36" t="s">
        <v>169</v>
      </c>
      <c r="G154" s="36"/>
      <c r="H154" s="38" t="s">
        <v>635</v>
      </c>
    </row>
    <row r="155" spans="1:8" s="459" customFormat="1" ht="12.75">
      <c r="A155" s="43"/>
      <c r="B155" s="43"/>
      <c r="C155" s="36"/>
      <c r="D155" s="36"/>
      <c r="E155" s="43"/>
      <c r="F155" s="36" t="s">
        <v>170</v>
      </c>
      <c r="G155" s="36"/>
      <c r="H155" s="38" t="s">
        <v>635</v>
      </c>
    </row>
    <row r="156" spans="1:8" ht="12.75">
      <c r="A156" s="43"/>
      <c r="B156" s="43"/>
      <c r="C156" s="43"/>
      <c r="D156" s="43"/>
      <c r="E156" s="43" t="s">
        <v>556</v>
      </c>
      <c r="F156" s="43"/>
      <c r="G156" s="43"/>
      <c r="H156" s="41" t="s">
        <v>587</v>
      </c>
    </row>
    <row r="157" spans="1:8" ht="12.75">
      <c r="A157" s="43"/>
      <c r="B157" s="43"/>
      <c r="C157" s="36"/>
      <c r="D157" s="36"/>
      <c r="E157" s="43"/>
      <c r="F157" s="36" t="s">
        <v>167</v>
      </c>
      <c r="G157" s="36"/>
      <c r="H157" s="38" t="s">
        <v>635</v>
      </c>
    </row>
    <row r="158" spans="1:8" ht="12.75">
      <c r="A158" s="43"/>
      <c r="B158" s="43"/>
      <c r="C158" s="36"/>
      <c r="D158" s="36"/>
      <c r="E158" s="43"/>
      <c r="F158" s="36" t="s">
        <v>168</v>
      </c>
      <c r="G158" s="36"/>
      <c r="H158" s="38" t="s">
        <v>635</v>
      </c>
    </row>
    <row r="159" spans="1:8" ht="12.75">
      <c r="A159" s="43"/>
      <c r="B159" s="43"/>
      <c r="C159" s="36"/>
      <c r="D159" s="36"/>
      <c r="E159" s="43"/>
      <c r="F159" s="36" t="s">
        <v>169</v>
      </c>
      <c r="G159" s="36"/>
      <c r="H159" s="38" t="s">
        <v>635</v>
      </c>
    </row>
    <row r="160" spans="1:8" s="459" customFormat="1" ht="12.75">
      <c r="A160" s="43"/>
      <c r="B160" s="43"/>
      <c r="C160" s="36"/>
      <c r="D160" s="36"/>
      <c r="E160" s="43"/>
      <c r="F160" s="36" t="s">
        <v>720</v>
      </c>
      <c r="G160" s="36"/>
      <c r="H160" s="38" t="s">
        <v>635</v>
      </c>
    </row>
    <row r="161" spans="1:8" ht="12.75">
      <c r="A161" s="43"/>
      <c r="B161" s="43"/>
      <c r="C161" s="43"/>
      <c r="D161" s="43"/>
      <c r="E161" s="43" t="s">
        <v>557</v>
      </c>
      <c r="F161" s="43"/>
      <c r="G161" s="43"/>
      <c r="H161" s="41" t="s">
        <v>587</v>
      </c>
    </row>
    <row r="162" spans="1:8" ht="12.75">
      <c r="A162" s="43"/>
      <c r="B162" s="43"/>
      <c r="C162" s="36"/>
      <c r="D162" s="36"/>
      <c r="E162" s="43"/>
      <c r="F162" s="36" t="s">
        <v>167</v>
      </c>
      <c r="G162" s="36"/>
      <c r="H162" s="38" t="s">
        <v>635</v>
      </c>
    </row>
    <row r="163" spans="1:8" ht="12.75">
      <c r="A163" s="43"/>
      <c r="B163" s="43"/>
      <c r="C163" s="36"/>
      <c r="D163" s="36"/>
      <c r="E163" s="43"/>
      <c r="F163" s="36" t="s">
        <v>558</v>
      </c>
      <c r="G163" s="36"/>
      <c r="H163" s="38" t="s">
        <v>635</v>
      </c>
    </row>
    <row r="164" spans="1:8" s="459" customFormat="1" ht="12.75">
      <c r="A164" s="43"/>
      <c r="B164" s="43"/>
      <c r="C164" s="36"/>
      <c r="D164" s="36"/>
      <c r="E164" s="43"/>
      <c r="F164" s="36" t="s">
        <v>170</v>
      </c>
      <c r="G164" s="36"/>
      <c r="H164" s="38" t="s">
        <v>635</v>
      </c>
    </row>
    <row r="165" spans="1:8" ht="12.75">
      <c r="A165" s="43"/>
      <c r="B165" s="43"/>
      <c r="C165" s="43"/>
      <c r="D165" s="43"/>
      <c r="E165" s="43" t="s">
        <v>920</v>
      </c>
      <c r="F165" s="43"/>
      <c r="G165" s="43"/>
      <c r="H165" s="41" t="s">
        <v>587</v>
      </c>
    </row>
    <row r="166" spans="1:8" ht="12.75">
      <c r="A166" s="43"/>
      <c r="B166" s="43"/>
      <c r="C166" s="36"/>
      <c r="D166" s="36"/>
      <c r="E166" s="43"/>
      <c r="F166" s="36" t="s">
        <v>167</v>
      </c>
      <c r="G166" s="36"/>
      <c r="H166" s="38" t="s">
        <v>635</v>
      </c>
    </row>
    <row r="167" spans="1:8" ht="12.75">
      <c r="A167" s="43"/>
      <c r="B167" s="43"/>
      <c r="C167" s="36"/>
      <c r="D167" s="36"/>
      <c r="E167" s="43"/>
      <c r="F167" s="36" t="s">
        <v>559</v>
      </c>
      <c r="G167" s="36"/>
      <c r="H167" s="38" t="s">
        <v>635</v>
      </c>
    </row>
    <row r="168" spans="1:8" ht="12.75">
      <c r="A168" s="43"/>
      <c r="B168" s="43"/>
      <c r="C168" s="36"/>
      <c r="D168" s="36"/>
      <c r="E168" s="43"/>
      <c r="F168" s="36" t="s">
        <v>721</v>
      </c>
      <c r="G168" s="36"/>
      <c r="H168" s="38" t="s">
        <v>635</v>
      </c>
    </row>
    <row r="169" spans="1:8" s="459" customFormat="1" ht="12.75">
      <c r="A169" s="43"/>
      <c r="B169" s="43"/>
      <c r="C169" s="36"/>
      <c r="D169" s="36"/>
      <c r="E169" s="43"/>
      <c r="F169" s="36" t="s">
        <v>170</v>
      </c>
      <c r="G169" s="36"/>
      <c r="H169" s="38" t="s">
        <v>635</v>
      </c>
    </row>
    <row r="170" spans="1:8" ht="12.75">
      <c r="A170" s="43"/>
      <c r="B170" s="43"/>
      <c r="C170" s="43"/>
      <c r="D170" s="43"/>
      <c r="E170" s="43" t="s">
        <v>560</v>
      </c>
      <c r="F170" s="43"/>
      <c r="G170" s="43"/>
      <c r="H170" s="41" t="s">
        <v>587</v>
      </c>
    </row>
    <row r="171" spans="1:8" ht="12.75">
      <c r="A171" s="43"/>
      <c r="B171" s="43"/>
      <c r="C171" s="36"/>
      <c r="D171" s="36"/>
      <c r="E171" s="43"/>
      <c r="F171" s="36" t="s">
        <v>167</v>
      </c>
      <c r="G171" s="36"/>
      <c r="H171" s="38" t="s">
        <v>635</v>
      </c>
    </row>
    <row r="172" spans="1:8" ht="12.75">
      <c r="A172" s="43"/>
      <c r="B172" s="43"/>
      <c r="C172" s="36"/>
      <c r="D172" s="36"/>
      <c r="E172" s="43"/>
      <c r="F172" s="36" t="s">
        <v>561</v>
      </c>
      <c r="G172" s="36"/>
      <c r="H172" s="38" t="s">
        <v>635</v>
      </c>
    </row>
    <row r="173" spans="1:8" ht="12.75">
      <c r="A173" s="43"/>
      <c r="B173" s="43"/>
      <c r="C173" s="36"/>
      <c r="D173" s="36"/>
      <c r="E173" s="43"/>
      <c r="F173" s="36" t="s">
        <v>722</v>
      </c>
      <c r="G173" s="36"/>
      <c r="H173" s="38" t="s">
        <v>635</v>
      </c>
    </row>
    <row r="174" spans="1:8" s="459" customFormat="1" ht="12.75">
      <c r="A174" s="43"/>
      <c r="B174" s="43"/>
      <c r="C174" s="36"/>
      <c r="D174" s="36"/>
      <c r="E174" s="43"/>
      <c r="F174" s="36" t="s">
        <v>170</v>
      </c>
      <c r="G174" s="36"/>
      <c r="H174" s="38" t="s">
        <v>635</v>
      </c>
    </row>
    <row r="175" spans="1:8" ht="12.75">
      <c r="A175" s="43"/>
      <c r="B175" s="43"/>
      <c r="C175" s="43"/>
      <c r="D175" s="43"/>
      <c r="E175" s="43" t="s">
        <v>562</v>
      </c>
      <c r="F175" s="43"/>
      <c r="G175" s="43"/>
      <c r="H175" s="41" t="s">
        <v>587</v>
      </c>
    </row>
    <row r="176" spans="1:8" ht="12.75">
      <c r="A176" s="43"/>
      <c r="B176" s="43"/>
      <c r="C176" s="36"/>
      <c r="D176" s="36"/>
      <c r="E176" s="43"/>
      <c r="F176" s="36" t="s">
        <v>167</v>
      </c>
      <c r="G176" s="36"/>
      <c r="H176" s="38" t="s">
        <v>635</v>
      </c>
    </row>
    <row r="177" spans="1:8" ht="12.75">
      <c r="A177" s="43"/>
      <c r="B177" s="43"/>
      <c r="C177" s="36"/>
      <c r="D177" s="36"/>
      <c r="E177" s="43"/>
      <c r="F177" s="36" t="s">
        <v>563</v>
      </c>
      <c r="G177" s="36"/>
      <c r="H177" s="38" t="s">
        <v>635</v>
      </c>
    </row>
    <row r="178" spans="1:18" s="459" customFormat="1" ht="12.75">
      <c r="A178" s="43"/>
      <c r="B178" s="43"/>
      <c r="C178" s="36"/>
      <c r="D178" s="36"/>
      <c r="E178" s="43"/>
      <c r="F178" s="36" t="s">
        <v>170</v>
      </c>
      <c r="G178" s="36"/>
      <c r="H178" s="38" t="s">
        <v>635</v>
      </c>
      <c r="I178" s="458"/>
      <c r="J178" s="458"/>
      <c r="K178" s="458"/>
      <c r="L178" s="458"/>
      <c r="M178" s="458"/>
      <c r="N178" s="458"/>
      <c r="O178" s="458"/>
      <c r="P178" s="458"/>
      <c r="Q178" s="458"/>
      <c r="R178" s="458"/>
    </row>
    <row r="179" spans="1:8" ht="12.75">
      <c r="A179" s="40"/>
      <c r="B179" s="40"/>
      <c r="C179" s="40"/>
      <c r="D179" s="40"/>
      <c r="E179" s="40" t="s">
        <v>564</v>
      </c>
      <c r="F179" s="40"/>
      <c r="G179" s="40"/>
      <c r="H179" s="41" t="s">
        <v>587</v>
      </c>
    </row>
    <row r="180" spans="1:8" ht="12.75">
      <c r="A180" s="40"/>
      <c r="B180" s="40"/>
      <c r="C180" s="40"/>
      <c r="D180" s="40"/>
      <c r="E180" s="40"/>
      <c r="F180" s="40"/>
      <c r="G180" s="85" t="s">
        <v>339</v>
      </c>
      <c r="H180" s="106"/>
    </row>
    <row r="181" spans="1:18" s="459" customFormat="1" ht="12.75">
      <c r="A181" s="43"/>
      <c r="B181" s="43"/>
      <c r="C181" s="36"/>
      <c r="D181" s="36"/>
      <c r="E181" s="43"/>
      <c r="F181" s="36" t="s">
        <v>565</v>
      </c>
      <c r="G181" s="36"/>
      <c r="H181" s="38" t="s">
        <v>635</v>
      </c>
      <c r="I181" s="458"/>
      <c r="J181" s="458"/>
      <c r="K181" s="458"/>
      <c r="L181" s="458"/>
      <c r="M181" s="458"/>
      <c r="N181" s="458"/>
      <c r="O181" s="458"/>
      <c r="P181" s="458"/>
      <c r="Q181" s="458"/>
      <c r="R181" s="458"/>
    </row>
    <row r="182" spans="1:8" ht="12.75">
      <c r="A182" s="40"/>
      <c r="B182" s="40"/>
      <c r="C182" s="40"/>
      <c r="D182" s="40"/>
      <c r="E182" s="40"/>
      <c r="F182" s="42" t="s">
        <v>566</v>
      </c>
      <c r="G182" s="40"/>
      <c r="H182" s="38" t="s">
        <v>635</v>
      </c>
    </row>
    <row r="183" spans="1:18" s="459" customFormat="1" ht="12.75">
      <c r="A183" s="43"/>
      <c r="B183" s="43"/>
      <c r="C183" s="36"/>
      <c r="D183" s="36"/>
      <c r="E183" s="43"/>
      <c r="F183" s="36" t="s">
        <v>567</v>
      </c>
      <c r="G183" s="36"/>
      <c r="H183" s="38" t="s">
        <v>635</v>
      </c>
      <c r="I183" s="458"/>
      <c r="J183" s="458"/>
      <c r="K183" s="458"/>
      <c r="L183" s="458"/>
      <c r="M183" s="458"/>
      <c r="N183" s="458"/>
      <c r="O183" s="458"/>
      <c r="P183" s="458"/>
      <c r="Q183" s="458"/>
      <c r="R183" s="458"/>
    </row>
    <row r="184" spans="1:18" s="459" customFormat="1" ht="12.75">
      <c r="A184" s="40"/>
      <c r="B184" s="40"/>
      <c r="C184" s="40"/>
      <c r="D184" s="40"/>
      <c r="E184" s="40"/>
      <c r="F184" s="42" t="s">
        <v>568</v>
      </c>
      <c r="G184" s="40"/>
      <c r="H184" s="38" t="s">
        <v>635</v>
      </c>
      <c r="I184" s="458"/>
      <c r="J184" s="458"/>
      <c r="K184" s="458"/>
      <c r="L184" s="458"/>
      <c r="M184" s="458"/>
      <c r="N184" s="458"/>
      <c r="O184" s="458"/>
      <c r="P184" s="458"/>
      <c r="Q184" s="458"/>
      <c r="R184" s="458"/>
    </row>
    <row r="185" spans="1:18" s="459" customFormat="1" ht="12.75">
      <c r="A185" s="40"/>
      <c r="B185" s="40"/>
      <c r="C185" s="40"/>
      <c r="D185" s="40"/>
      <c r="E185" s="40"/>
      <c r="F185" s="42" t="s">
        <v>569</v>
      </c>
      <c r="G185" s="40"/>
      <c r="H185" s="38" t="s">
        <v>635</v>
      </c>
      <c r="I185" s="458"/>
      <c r="J185" s="458"/>
      <c r="K185" s="458"/>
      <c r="L185" s="458"/>
      <c r="M185" s="458"/>
      <c r="N185" s="458"/>
      <c r="O185" s="458"/>
      <c r="P185" s="458"/>
      <c r="Q185" s="458"/>
      <c r="R185" s="458"/>
    </row>
    <row r="186" spans="1:18" s="459" customFormat="1" ht="12.75">
      <c r="A186" s="40"/>
      <c r="B186" s="40"/>
      <c r="C186" s="40"/>
      <c r="D186" s="40"/>
      <c r="E186" s="40"/>
      <c r="F186" s="42" t="s">
        <v>570</v>
      </c>
      <c r="G186" s="40"/>
      <c r="H186" s="38" t="s">
        <v>635</v>
      </c>
      <c r="I186" s="458"/>
      <c r="J186" s="458"/>
      <c r="K186" s="458"/>
      <c r="L186" s="458"/>
      <c r="M186" s="458"/>
      <c r="N186" s="458"/>
      <c r="O186" s="458"/>
      <c r="P186" s="458"/>
      <c r="Q186" s="458"/>
      <c r="R186" s="458"/>
    </row>
    <row r="187" spans="1:18" s="459" customFormat="1" ht="12.75">
      <c r="A187" s="40"/>
      <c r="B187" s="40"/>
      <c r="C187" s="40"/>
      <c r="D187" s="40"/>
      <c r="E187" s="40"/>
      <c r="F187" s="42" t="s">
        <v>571</v>
      </c>
      <c r="G187" s="40"/>
      <c r="H187" s="38" t="s">
        <v>635</v>
      </c>
      <c r="I187" s="458"/>
      <c r="J187" s="458"/>
      <c r="K187" s="458"/>
      <c r="L187" s="458"/>
      <c r="M187" s="458"/>
      <c r="N187" s="458"/>
      <c r="O187" s="458"/>
      <c r="P187" s="458"/>
      <c r="Q187" s="458"/>
      <c r="R187" s="458"/>
    </row>
    <row r="188" spans="1:18" s="459" customFormat="1" ht="12.75">
      <c r="A188" s="40"/>
      <c r="B188" s="40"/>
      <c r="C188" s="40"/>
      <c r="D188" s="40"/>
      <c r="E188" s="40"/>
      <c r="F188" s="42" t="s">
        <v>572</v>
      </c>
      <c r="G188" s="40"/>
      <c r="H188" s="38" t="s">
        <v>635</v>
      </c>
      <c r="I188" s="458"/>
      <c r="J188" s="458"/>
      <c r="K188" s="458"/>
      <c r="L188" s="458"/>
      <c r="M188" s="458"/>
      <c r="N188" s="458"/>
      <c r="O188" s="458"/>
      <c r="P188" s="458"/>
      <c r="Q188" s="458"/>
      <c r="R188" s="458"/>
    </row>
    <row r="189" spans="1:8" ht="12.75">
      <c r="A189" s="40"/>
      <c r="B189" s="40"/>
      <c r="C189" s="40"/>
      <c r="D189" s="40"/>
      <c r="E189" s="40"/>
      <c r="F189" s="42" t="s">
        <v>573</v>
      </c>
      <c r="G189" s="40"/>
      <c r="H189" s="38" t="s">
        <v>635</v>
      </c>
    </row>
    <row r="190" spans="1:18" s="459" customFormat="1" ht="12.75">
      <c r="A190" s="40"/>
      <c r="B190" s="40"/>
      <c r="C190" s="42"/>
      <c r="D190" s="42"/>
      <c r="E190" s="40"/>
      <c r="F190" s="42" t="s">
        <v>1016</v>
      </c>
      <c r="G190" s="36"/>
      <c r="H190" s="38" t="s">
        <v>635</v>
      </c>
      <c r="I190" s="458"/>
      <c r="J190" s="458"/>
      <c r="K190" s="458"/>
      <c r="L190" s="458"/>
      <c r="M190" s="458"/>
      <c r="N190" s="458"/>
      <c r="O190" s="458"/>
      <c r="P190" s="458"/>
      <c r="Q190" s="458"/>
      <c r="R190" s="458"/>
    </row>
    <row r="191" spans="1:18" s="459" customFormat="1" ht="12.75">
      <c r="A191" s="40"/>
      <c r="B191" s="40"/>
      <c r="C191" s="40"/>
      <c r="D191" s="40"/>
      <c r="E191" s="40" t="s">
        <v>115</v>
      </c>
      <c r="F191" s="40"/>
      <c r="G191" s="40"/>
      <c r="H191" s="41" t="s">
        <v>587</v>
      </c>
      <c r="I191" s="458"/>
      <c r="J191" s="458"/>
      <c r="K191" s="458"/>
      <c r="L191" s="458"/>
      <c r="M191" s="458"/>
      <c r="N191" s="458"/>
      <c r="O191" s="458"/>
      <c r="P191" s="458"/>
      <c r="Q191" s="458"/>
      <c r="R191" s="458"/>
    </row>
    <row r="192" spans="1:18" s="459" customFormat="1" ht="12.75">
      <c r="A192" s="40"/>
      <c r="B192" s="40"/>
      <c r="C192" s="40"/>
      <c r="D192" s="40"/>
      <c r="E192" s="40"/>
      <c r="F192" s="40"/>
      <c r="G192" s="85" t="s">
        <v>234</v>
      </c>
      <c r="H192" s="106"/>
      <c r="I192" s="458"/>
      <c r="J192" s="458"/>
      <c r="K192" s="458"/>
      <c r="L192" s="458"/>
      <c r="M192" s="458"/>
      <c r="N192" s="458"/>
      <c r="O192" s="458"/>
      <c r="P192" s="458"/>
      <c r="Q192" s="458"/>
      <c r="R192" s="458"/>
    </row>
    <row r="193" spans="1:18" s="459" customFormat="1" ht="12.75">
      <c r="A193" s="40"/>
      <c r="B193" s="40"/>
      <c r="C193" s="40"/>
      <c r="D193" s="40"/>
      <c r="E193" s="40"/>
      <c r="F193" s="40"/>
      <c r="G193" s="85" t="s">
        <v>868</v>
      </c>
      <c r="H193" s="106"/>
      <c r="I193" s="458"/>
      <c r="J193" s="458"/>
      <c r="K193" s="458"/>
      <c r="L193" s="458"/>
      <c r="M193" s="458"/>
      <c r="N193" s="458"/>
      <c r="O193" s="458"/>
      <c r="P193" s="458"/>
      <c r="Q193" s="458"/>
      <c r="R193" s="458"/>
    </row>
    <row r="194" spans="1:18" s="459" customFormat="1" ht="12.75">
      <c r="A194" s="40"/>
      <c r="B194" s="40"/>
      <c r="C194" s="40"/>
      <c r="D194" s="40"/>
      <c r="E194" s="40"/>
      <c r="F194" s="40"/>
      <c r="G194" s="85" t="s">
        <v>235</v>
      </c>
      <c r="H194" s="106"/>
      <c r="I194" s="458"/>
      <c r="J194" s="458"/>
      <c r="K194" s="458"/>
      <c r="L194" s="458"/>
      <c r="M194" s="458"/>
      <c r="N194" s="458"/>
      <c r="O194" s="458"/>
      <c r="P194" s="458"/>
      <c r="Q194" s="458"/>
      <c r="R194" s="458"/>
    </row>
    <row r="195" spans="1:18" s="459" customFormat="1" ht="12.75">
      <c r="A195" s="40"/>
      <c r="B195" s="40"/>
      <c r="C195" s="40"/>
      <c r="D195" s="40"/>
      <c r="E195" s="40"/>
      <c r="F195" s="40"/>
      <c r="G195" s="85" t="s">
        <v>236</v>
      </c>
      <c r="H195" s="106"/>
      <c r="I195" s="458"/>
      <c r="J195" s="458"/>
      <c r="K195" s="458"/>
      <c r="L195" s="458"/>
      <c r="M195" s="458"/>
      <c r="N195" s="458"/>
      <c r="O195" s="458"/>
      <c r="P195" s="458"/>
      <c r="Q195" s="458"/>
      <c r="R195" s="458"/>
    </row>
    <row r="196" spans="1:18" s="459" customFormat="1" ht="12.75">
      <c r="A196" s="40"/>
      <c r="B196" s="40"/>
      <c r="C196" s="40"/>
      <c r="D196" s="40"/>
      <c r="E196" s="40"/>
      <c r="F196" s="40"/>
      <c r="G196" s="85" t="s">
        <v>249</v>
      </c>
      <c r="H196" s="106"/>
      <c r="I196" s="458"/>
      <c r="J196" s="458"/>
      <c r="K196" s="458"/>
      <c r="L196" s="458"/>
      <c r="M196" s="458"/>
      <c r="N196" s="458"/>
      <c r="O196" s="458"/>
      <c r="P196" s="458"/>
      <c r="Q196" s="458"/>
      <c r="R196" s="458"/>
    </row>
    <row r="197" spans="1:18" s="459" customFormat="1" ht="12.75">
      <c r="A197" s="40"/>
      <c r="B197" s="40"/>
      <c r="C197" s="40"/>
      <c r="D197" s="40"/>
      <c r="E197" s="40"/>
      <c r="F197" s="40"/>
      <c r="G197" s="85" t="s">
        <v>308</v>
      </c>
      <c r="H197" s="106"/>
      <c r="I197" s="458"/>
      <c r="J197" s="458"/>
      <c r="K197" s="458"/>
      <c r="L197" s="458"/>
      <c r="M197" s="458"/>
      <c r="N197" s="458"/>
      <c r="O197" s="458"/>
      <c r="P197" s="458"/>
      <c r="Q197" s="458"/>
      <c r="R197" s="458"/>
    </row>
    <row r="198" spans="1:18" s="459" customFormat="1" ht="12.75">
      <c r="A198" s="40"/>
      <c r="B198" s="40"/>
      <c r="C198" s="40"/>
      <c r="D198" s="40"/>
      <c r="E198" s="40"/>
      <c r="F198" s="42" t="s">
        <v>1062</v>
      </c>
      <c r="G198" s="85"/>
      <c r="H198" s="38" t="s">
        <v>635</v>
      </c>
      <c r="I198" s="458"/>
      <c r="J198" s="458"/>
      <c r="K198" s="458"/>
      <c r="L198" s="458"/>
      <c r="M198" s="458"/>
      <c r="N198" s="458"/>
      <c r="O198" s="458"/>
      <c r="P198" s="458"/>
      <c r="Q198" s="458"/>
      <c r="R198" s="458"/>
    </row>
    <row r="199" spans="1:18" s="459" customFormat="1" ht="12.75">
      <c r="A199" s="40"/>
      <c r="B199" s="40"/>
      <c r="C199" s="40"/>
      <c r="D199" s="40"/>
      <c r="E199" s="40"/>
      <c r="F199" s="42"/>
      <c r="G199" s="85" t="s">
        <v>1047</v>
      </c>
      <c r="H199" s="106"/>
      <c r="I199" s="458"/>
      <c r="J199" s="458"/>
      <c r="K199" s="458"/>
      <c r="L199" s="458"/>
      <c r="M199" s="458"/>
      <c r="N199" s="458"/>
      <c r="O199" s="458"/>
      <c r="P199" s="458"/>
      <c r="Q199" s="458"/>
      <c r="R199" s="458"/>
    </row>
    <row r="200" spans="1:18" s="459" customFormat="1" ht="12.75">
      <c r="A200" s="40"/>
      <c r="B200" s="40"/>
      <c r="C200" s="40"/>
      <c r="D200" s="40"/>
      <c r="E200" s="40"/>
      <c r="F200" s="42"/>
      <c r="G200" s="85" t="s">
        <v>1048</v>
      </c>
      <c r="H200" s="106"/>
      <c r="I200" s="458"/>
      <c r="J200" s="458"/>
      <c r="K200" s="458"/>
      <c r="L200" s="458"/>
      <c r="M200" s="458"/>
      <c r="N200" s="458"/>
      <c r="O200" s="458"/>
      <c r="P200" s="458"/>
      <c r="Q200" s="458"/>
      <c r="R200" s="458"/>
    </row>
    <row r="201" spans="1:18" s="459" customFormat="1" ht="12.75">
      <c r="A201" s="40"/>
      <c r="B201" s="40"/>
      <c r="C201" s="40"/>
      <c r="D201" s="40"/>
      <c r="E201" s="40"/>
      <c r="F201" s="42"/>
      <c r="G201" s="85" t="s">
        <v>1049</v>
      </c>
      <c r="H201" s="106"/>
      <c r="I201" s="458"/>
      <c r="J201" s="458"/>
      <c r="K201" s="458"/>
      <c r="L201" s="458"/>
      <c r="M201" s="458"/>
      <c r="N201" s="458"/>
      <c r="O201" s="458"/>
      <c r="P201" s="458"/>
      <c r="Q201" s="458"/>
      <c r="R201" s="458"/>
    </row>
    <row r="202" spans="1:18" s="459" customFormat="1" ht="12.75">
      <c r="A202" s="40"/>
      <c r="B202" s="40"/>
      <c r="C202" s="40"/>
      <c r="D202" s="40"/>
      <c r="E202" s="40"/>
      <c r="F202" s="42" t="s">
        <v>19</v>
      </c>
      <c r="G202" s="85"/>
      <c r="H202" s="38" t="s">
        <v>635</v>
      </c>
      <c r="I202" s="458"/>
      <c r="J202" s="458"/>
      <c r="K202" s="458"/>
      <c r="L202" s="458"/>
      <c r="M202" s="458"/>
      <c r="N202" s="458"/>
      <c r="O202" s="458"/>
      <c r="P202" s="458"/>
      <c r="Q202" s="458"/>
      <c r="R202" s="458"/>
    </row>
    <row r="203" spans="1:18" s="459" customFormat="1" ht="12.75">
      <c r="A203" s="40"/>
      <c r="B203" s="40"/>
      <c r="C203" s="40"/>
      <c r="D203" s="40"/>
      <c r="E203" s="40"/>
      <c r="F203" s="42"/>
      <c r="G203" s="85" t="s">
        <v>1050</v>
      </c>
      <c r="H203" s="106"/>
      <c r="I203" s="458"/>
      <c r="J203" s="458"/>
      <c r="K203" s="458"/>
      <c r="L203" s="458"/>
      <c r="M203" s="458"/>
      <c r="N203" s="458"/>
      <c r="O203" s="458"/>
      <c r="P203" s="458"/>
      <c r="Q203" s="458"/>
      <c r="R203" s="458"/>
    </row>
    <row r="204" spans="1:18" s="459" customFormat="1" ht="12.75">
      <c r="A204" s="40"/>
      <c r="B204" s="40"/>
      <c r="C204" s="40"/>
      <c r="D204" s="40"/>
      <c r="E204" s="40"/>
      <c r="F204" s="42"/>
      <c r="G204" s="85" t="s">
        <v>1051</v>
      </c>
      <c r="H204" s="106"/>
      <c r="I204" s="458"/>
      <c r="J204" s="458"/>
      <c r="K204" s="458"/>
      <c r="L204" s="458"/>
      <c r="M204" s="458"/>
      <c r="N204" s="458"/>
      <c r="O204" s="458"/>
      <c r="P204" s="458"/>
      <c r="Q204" s="458"/>
      <c r="R204" s="458"/>
    </row>
    <row r="205" spans="1:18" s="459" customFormat="1" ht="12.75">
      <c r="A205" s="40"/>
      <c r="B205" s="40"/>
      <c r="C205" s="40"/>
      <c r="D205" s="40"/>
      <c r="E205" s="40"/>
      <c r="F205" s="42" t="s">
        <v>20</v>
      </c>
      <c r="G205" s="85"/>
      <c r="H205" s="38" t="s">
        <v>635</v>
      </c>
      <c r="I205" s="458"/>
      <c r="J205" s="458"/>
      <c r="K205" s="458"/>
      <c r="L205" s="458"/>
      <c r="M205" s="458"/>
      <c r="N205" s="458"/>
      <c r="O205" s="458"/>
      <c r="P205" s="458"/>
      <c r="Q205" s="458"/>
      <c r="R205" s="458"/>
    </row>
    <row r="206" spans="1:18" s="459" customFormat="1" ht="12.75">
      <c r="A206" s="40"/>
      <c r="B206" s="40"/>
      <c r="C206" s="40"/>
      <c r="D206" s="40"/>
      <c r="E206" s="40"/>
      <c r="F206" s="42"/>
      <c r="G206" s="85" t="s">
        <v>1052</v>
      </c>
      <c r="H206" s="106"/>
      <c r="I206" s="458"/>
      <c r="J206" s="458"/>
      <c r="K206" s="458"/>
      <c r="L206" s="458"/>
      <c r="M206" s="458"/>
      <c r="N206" s="458"/>
      <c r="O206" s="458"/>
      <c r="P206" s="458"/>
      <c r="Q206" s="458"/>
      <c r="R206" s="458"/>
    </row>
    <row r="207" spans="1:18" s="459" customFormat="1" ht="12.75">
      <c r="A207" s="40"/>
      <c r="B207" s="40"/>
      <c r="C207" s="40"/>
      <c r="D207" s="40"/>
      <c r="E207" s="40"/>
      <c r="F207" s="42"/>
      <c r="G207" s="85" t="s">
        <v>1053</v>
      </c>
      <c r="H207" s="106"/>
      <c r="I207" s="458"/>
      <c r="J207" s="458"/>
      <c r="K207" s="458"/>
      <c r="L207" s="458"/>
      <c r="M207" s="458"/>
      <c r="N207" s="458"/>
      <c r="O207" s="458"/>
      <c r="P207" s="458"/>
      <c r="Q207" s="458"/>
      <c r="R207" s="458"/>
    </row>
    <row r="208" spans="1:18" s="459" customFormat="1" ht="12.75">
      <c r="A208" s="40"/>
      <c r="B208" s="40"/>
      <c r="C208" s="40"/>
      <c r="D208" s="40"/>
      <c r="E208" s="40"/>
      <c r="F208" s="42" t="s">
        <v>21</v>
      </c>
      <c r="G208" s="85"/>
      <c r="H208" s="38" t="s">
        <v>635</v>
      </c>
      <c r="I208" s="458"/>
      <c r="J208" s="458"/>
      <c r="K208" s="458"/>
      <c r="L208" s="458"/>
      <c r="M208" s="458"/>
      <c r="N208" s="458"/>
      <c r="O208" s="458"/>
      <c r="P208" s="458"/>
      <c r="Q208" s="458"/>
      <c r="R208" s="458"/>
    </row>
    <row r="209" spans="1:18" s="459" customFormat="1" ht="10.5" customHeight="1">
      <c r="A209" s="40"/>
      <c r="B209" s="40"/>
      <c r="C209" s="40"/>
      <c r="D209" s="40"/>
      <c r="E209" s="40"/>
      <c r="F209" s="42"/>
      <c r="G209" s="85" t="s">
        <v>1054</v>
      </c>
      <c r="H209" s="106"/>
      <c r="I209" s="458"/>
      <c r="J209" s="458"/>
      <c r="K209" s="458"/>
      <c r="L209" s="458"/>
      <c r="M209" s="458"/>
      <c r="N209" s="458"/>
      <c r="O209" s="458"/>
      <c r="P209" s="458"/>
      <c r="Q209" s="458"/>
      <c r="R209" s="458"/>
    </row>
    <row r="210" spans="1:18" s="459" customFormat="1" ht="12.75">
      <c r="A210" s="40"/>
      <c r="B210" s="40"/>
      <c r="C210" s="40"/>
      <c r="D210" s="40"/>
      <c r="E210" s="40"/>
      <c r="F210" s="42"/>
      <c r="G210" s="85" t="s">
        <v>1055</v>
      </c>
      <c r="H210" s="106"/>
      <c r="I210" s="458"/>
      <c r="J210" s="458"/>
      <c r="K210" s="458"/>
      <c r="L210" s="458"/>
      <c r="M210" s="458"/>
      <c r="N210" s="458"/>
      <c r="O210" s="458"/>
      <c r="P210" s="458"/>
      <c r="Q210" s="458"/>
      <c r="R210" s="458"/>
    </row>
    <row r="211" spans="1:18" s="459" customFormat="1" ht="12.75">
      <c r="A211" s="40"/>
      <c r="B211" s="40"/>
      <c r="C211" s="40"/>
      <c r="D211" s="40"/>
      <c r="E211" s="40"/>
      <c r="F211" s="42" t="s">
        <v>36</v>
      </c>
      <c r="G211" s="85"/>
      <c r="H211" s="38" t="s">
        <v>635</v>
      </c>
      <c r="I211" s="458"/>
      <c r="J211" s="458"/>
      <c r="K211" s="458"/>
      <c r="L211" s="458"/>
      <c r="M211" s="458"/>
      <c r="N211" s="458"/>
      <c r="O211" s="458"/>
      <c r="P211" s="458"/>
      <c r="Q211" s="458"/>
      <c r="R211" s="458"/>
    </row>
    <row r="212" spans="1:18" s="459" customFormat="1" ht="12.75">
      <c r="A212" s="40"/>
      <c r="B212" s="40"/>
      <c r="C212" s="40"/>
      <c r="D212" s="40"/>
      <c r="E212" s="40"/>
      <c r="F212" s="42"/>
      <c r="G212" s="85" t="s">
        <v>1056</v>
      </c>
      <c r="H212" s="106"/>
      <c r="I212" s="458"/>
      <c r="J212" s="458"/>
      <c r="K212" s="458"/>
      <c r="L212" s="458"/>
      <c r="M212" s="458"/>
      <c r="N212" s="458"/>
      <c r="O212" s="458"/>
      <c r="P212" s="458"/>
      <c r="Q212" s="458"/>
      <c r="R212" s="458"/>
    </row>
    <row r="213" spans="1:18" s="459" customFormat="1" ht="12.75">
      <c r="A213" s="40"/>
      <c r="B213" s="40"/>
      <c r="C213" s="40"/>
      <c r="D213" s="40"/>
      <c r="E213" s="40"/>
      <c r="F213" s="42"/>
      <c r="G213" s="85" t="s">
        <v>1057</v>
      </c>
      <c r="H213" s="106"/>
      <c r="I213" s="458"/>
      <c r="J213" s="458"/>
      <c r="K213" s="458"/>
      <c r="L213" s="458"/>
      <c r="M213" s="458"/>
      <c r="N213" s="458"/>
      <c r="O213" s="458"/>
      <c r="P213" s="458"/>
      <c r="Q213" s="458"/>
      <c r="R213" s="458"/>
    </row>
    <row r="214" spans="1:18" s="459" customFormat="1" ht="12.75">
      <c r="A214" s="40"/>
      <c r="B214" s="40"/>
      <c r="C214" s="40"/>
      <c r="D214" s="40"/>
      <c r="E214" s="40"/>
      <c r="F214" s="42"/>
      <c r="G214" s="85" t="s">
        <v>1058</v>
      </c>
      <c r="H214" s="106"/>
      <c r="I214" s="458"/>
      <c r="J214" s="458"/>
      <c r="K214" s="458"/>
      <c r="L214" s="458"/>
      <c r="M214" s="458"/>
      <c r="N214" s="458"/>
      <c r="O214" s="458"/>
      <c r="P214" s="458"/>
      <c r="Q214" s="458"/>
      <c r="R214" s="458"/>
    </row>
    <row r="215" spans="1:18" s="459" customFormat="1" ht="12.75">
      <c r="A215" s="40"/>
      <c r="B215" s="40"/>
      <c r="C215" s="40"/>
      <c r="D215" s="40"/>
      <c r="E215" s="40"/>
      <c r="F215" s="42" t="s">
        <v>108</v>
      </c>
      <c r="G215" s="85"/>
      <c r="H215" s="38" t="s">
        <v>635</v>
      </c>
      <c r="I215" s="458"/>
      <c r="J215" s="458"/>
      <c r="K215" s="458"/>
      <c r="L215" s="458"/>
      <c r="M215" s="458"/>
      <c r="N215" s="458"/>
      <c r="O215" s="458"/>
      <c r="P215" s="458"/>
      <c r="Q215" s="458"/>
      <c r="R215" s="458"/>
    </row>
    <row r="216" spans="1:18" s="459" customFormat="1" ht="12.75">
      <c r="A216" s="40"/>
      <c r="B216" s="40"/>
      <c r="C216" s="40"/>
      <c r="D216" s="40"/>
      <c r="E216" s="40"/>
      <c r="F216" s="42"/>
      <c r="G216" s="85" t="s">
        <v>1059</v>
      </c>
      <c r="H216" s="106"/>
      <c r="I216" s="458"/>
      <c r="J216" s="458"/>
      <c r="K216" s="458"/>
      <c r="L216" s="458"/>
      <c r="M216" s="458"/>
      <c r="N216" s="458"/>
      <c r="O216" s="458"/>
      <c r="P216" s="458"/>
      <c r="Q216" s="458"/>
      <c r="R216" s="458"/>
    </row>
    <row r="217" spans="1:8" ht="12.75">
      <c r="A217" s="40"/>
      <c r="B217" s="40"/>
      <c r="C217" s="40"/>
      <c r="D217" s="40"/>
      <c r="E217" s="40"/>
      <c r="F217" s="42"/>
      <c r="G217" s="85" t="s">
        <v>1060</v>
      </c>
      <c r="H217" s="106"/>
    </row>
    <row r="218" spans="1:18" s="459" customFormat="1" ht="25.5" customHeight="1">
      <c r="A218" s="40"/>
      <c r="B218" s="40"/>
      <c r="C218" s="42"/>
      <c r="D218" s="42"/>
      <c r="E218" s="739" t="s">
        <v>0</v>
      </c>
      <c r="F218" s="739"/>
      <c r="G218" s="740"/>
      <c r="H218" s="466"/>
      <c r="I218" s="458"/>
      <c r="J218" s="458"/>
      <c r="K218" s="458"/>
      <c r="L218" s="458"/>
      <c r="M218" s="458"/>
      <c r="N218" s="458"/>
      <c r="O218" s="458"/>
      <c r="P218" s="458"/>
      <c r="Q218" s="458"/>
      <c r="R218" s="458"/>
    </row>
    <row r="219" spans="1:8" ht="12.75">
      <c r="A219" s="43"/>
      <c r="B219" s="43"/>
      <c r="C219" s="467" t="s">
        <v>482</v>
      </c>
      <c r="D219" s="467"/>
      <c r="E219" s="467"/>
      <c r="F219" s="467"/>
      <c r="G219" s="467"/>
      <c r="H219" s="465" t="s">
        <v>512</v>
      </c>
    </row>
    <row r="220" spans="1:8" ht="12.75">
      <c r="A220" s="40"/>
      <c r="B220" s="40"/>
      <c r="C220" s="42"/>
      <c r="D220" s="42"/>
      <c r="E220" s="42" t="s">
        <v>82</v>
      </c>
      <c r="F220" s="42"/>
      <c r="G220" s="42"/>
      <c r="H220" s="38" t="s">
        <v>635</v>
      </c>
    </row>
    <row r="221" spans="1:8" ht="12.75">
      <c r="A221" s="40"/>
      <c r="B221" s="40"/>
      <c r="C221" s="42"/>
      <c r="D221" s="42"/>
      <c r="E221" s="42" t="s">
        <v>83</v>
      </c>
      <c r="F221" s="42"/>
      <c r="G221" s="42"/>
      <c r="H221" s="38" t="s">
        <v>635</v>
      </c>
    </row>
    <row r="222" spans="1:8" ht="12.75">
      <c r="A222" s="40"/>
      <c r="B222" s="40"/>
      <c r="C222" s="40"/>
      <c r="D222" s="40"/>
      <c r="E222" s="40" t="s">
        <v>735</v>
      </c>
      <c r="F222" s="40"/>
      <c r="G222" s="40"/>
      <c r="H222" s="41" t="s">
        <v>587</v>
      </c>
    </row>
    <row r="223" spans="1:9" s="459" customFormat="1" ht="12.75">
      <c r="A223" s="40"/>
      <c r="B223" s="40"/>
      <c r="C223" s="42"/>
      <c r="D223" s="42"/>
      <c r="E223" s="42"/>
      <c r="F223" s="42" t="s">
        <v>912</v>
      </c>
      <c r="G223" s="42"/>
      <c r="H223" s="38" t="s">
        <v>635</v>
      </c>
      <c r="I223" s="458"/>
    </row>
    <row r="224" spans="1:8" ht="12.75">
      <c r="A224" s="40"/>
      <c r="B224" s="40"/>
      <c r="C224" s="40"/>
      <c r="D224" s="40"/>
      <c r="E224" s="40"/>
      <c r="F224" s="42" t="s">
        <v>525</v>
      </c>
      <c r="G224" s="42"/>
      <c r="H224" s="38" t="s">
        <v>635</v>
      </c>
    </row>
    <row r="225" spans="1:8" ht="12.75">
      <c r="A225" s="40"/>
      <c r="B225" s="40"/>
      <c r="C225" s="42"/>
      <c r="D225" s="42"/>
      <c r="E225" s="40"/>
      <c r="F225" s="42" t="s">
        <v>736</v>
      </c>
      <c r="G225" s="42"/>
      <c r="H225" s="38" t="s">
        <v>635</v>
      </c>
    </row>
    <row r="226" spans="1:8" ht="12.75">
      <c r="A226" s="40"/>
      <c r="B226" s="40"/>
      <c r="C226" s="42"/>
      <c r="D226" s="42"/>
      <c r="E226" s="40"/>
      <c r="F226" s="42"/>
      <c r="G226" s="85" t="s">
        <v>737</v>
      </c>
      <c r="H226" s="106"/>
    </row>
    <row r="227" spans="1:8" ht="12.75">
      <c r="A227" s="40"/>
      <c r="B227" s="40"/>
      <c r="C227" s="42"/>
      <c r="D227" s="42"/>
      <c r="E227" s="40"/>
      <c r="F227" s="42"/>
      <c r="G227" s="85" t="s">
        <v>738</v>
      </c>
      <c r="H227" s="106"/>
    </row>
    <row r="228" spans="1:8" ht="12.75">
      <c r="A228" s="40"/>
      <c r="B228" s="40"/>
      <c r="C228" s="42"/>
      <c r="D228" s="42"/>
      <c r="E228" s="40"/>
      <c r="F228" s="42"/>
      <c r="G228" s="85" t="s">
        <v>739</v>
      </c>
      <c r="H228" s="106"/>
    </row>
    <row r="229" spans="1:8" ht="12.75">
      <c r="A229" s="40"/>
      <c r="B229" s="40"/>
      <c r="C229" s="42"/>
      <c r="D229" s="42"/>
      <c r="E229" s="40"/>
      <c r="F229" s="42"/>
      <c r="G229" s="85" t="s">
        <v>740</v>
      </c>
      <c r="H229" s="106"/>
    </row>
    <row r="230" spans="1:8" ht="12.75">
      <c r="A230" s="40"/>
      <c r="B230" s="40"/>
      <c r="C230" s="42"/>
      <c r="D230" s="42"/>
      <c r="E230" s="40"/>
      <c r="F230" s="42"/>
      <c r="G230" s="85" t="s">
        <v>741</v>
      </c>
      <c r="H230" s="106"/>
    </row>
    <row r="231" spans="1:8" ht="12.75">
      <c r="A231" s="40"/>
      <c r="B231" s="40"/>
      <c r="C231" s="42"/>
      <c r="D231" s="42"/>
      <c r="E231" s="40"/>
      <c r="F231" s="42"/>
      <c r="G231" s="85" t="s">
        <v>742</v>
      </c>
      <c r="H231" s="106"/>
    </row>
    <row r="232" spans="1:8" ht="12.75">
      <c r="A232" s="40"/>
      <c r="B232" s="40"/>
      <c r="C232" s="42"/>
      <c r="D232" s="42"/>
      <c r="E232" s="40"/>
      <c r="F232" s="42" t="s">
        <v>743</v>
      </c>
      <c r="G232" s="85"/>
      <c r="H232" s="38" t="s">
        <v>635</v>
      </c>
    </row>
    <row r="233" spans="1:8" ht="12.75">
      <c r="A233" s="40"/>
      <c r="B233" s="40"/>
      <c r="C233" s="42"/>
      <c r="D233" s="42"/>
      <c r="E233" s="40"/>
      <c r="F233" s="42"/>
      <c r="G233" s="85" t="s">
        <v>744</v>
      </c>
      <c r="H233" s="106"/>
    </row>
    <row r="234" spans="1:8" ht="12.75">
      <c r="A234" s="40"/>
      <c r="B234" s="40"/>
      <c r="C234" s="42"/>
      <c r="D234" s="42"/>
      <c r="E234" s="40"/>
      <c r="F234" s="42"/>
      <c r="G234" s="85" t="s">
        <v>224</v>
      </c>
      <c r="H234" s="106"/>
    </row>
    <row r="235" spans="1:8" ht="12.75">
      <c r="A235" s="40"/>
      <c r="B235" s="40"/>
      <c r="C235" s="42"/>
      <c r="D235" s="42"/>
      <c r="E235" s="40"/>
      <c r="F235" s="42"/>
      <c r="G235" s="85" t="s">
        <v>745</v>
      </c>
      <c r="H235" s="106"/>
    </row>
    <row r="236" spans="1:8" ht="12.75">
      <c r="A236" s="40"/>
      <c r="B236" s="40"/>
      <c r="C236" s="42"/>
      <c r="D236" s="42"/>
      <c r="E236" s="40"/>
      <c r="F236" s="42"/>
      <c r="G236" s="85" t="s">
        <v>746</v>
      </c>
      <c r="H236" s="106"/>
    </row>
    <row r="237" spans="1:8" ht="12.75">
      <c r="A237" s="40"/>
      <c r="B237" s="40"/>
      <c r="C237" s="42"/>
      <c r="D237" s="42"/>
      <c r="E237" s="40"/>
      <c r="F237" s="42" t="s">
        <v>747</v>
      </c>
      <c r="G237" s="85"/>
      <c r="H237" s="38" t="s">
        <v>635</v>
      </c>
    </row>
    <row r="238" spans="1:8" ht="12.75">
      <c r="A238" s="40"/>
      <c r="B238" s="40"/>
      <c r="C238" s="42"/>
      <c r="D238" s="42"/>
      <c r="E238" s="40"/>
      <c r="F238" s="42"/>
      <c r="G238" s="85" t="s">
        <v>748</v>
      </c>
      <c r="H238" s="106"/>
    </row>
    <row r="239" spans="1:8" ht="12.75">
      <c r="A239" s="40"/>
      <c r="B239" s="40"/>
      <c r="C239" s="42"/>
      <c r="D239" s="42"/>
      <c r="E239" s="40"/>
      <c r="F239" s="42"/>
      <c r="G239" s="85" t="s">
        <v>749</v>
      </c>
      <c r="H239" s="106"/>
    </row>
    <row r="240" spans="1:8" ht="12.75">
      <c r="A240" s="40"/>
      <c r="B240" s="40"/>
      <c r="C240" s="42"/>
      <c r="D240" s="42"/>
      <c r="E240" s="40"/>
      <c r="F240" s="42"/>
      <c r="G240" s="85" t="s">
        <v>225</v>
      </c>
      <c r="H240" s="106"/>
    </row>
    <row r="241" spans="1:8" ht="12.75">
      <c r="A241" s="40"/>
      <c r="B241" s="40"/>
      <c r="C241" s="42"/>
      <c r="D241" s="42"/>
      <c r="E241" s="40"/>
      <c r="F241" s="42"/>
      <c r="G241" s="85" t="s">
        <v>786</v>
      </c>
      <c r="H241" s="106"/>
    </row>
    <row r="242" spans="1:8" ht="12.75">
      <c r="A242" s="40"/>
      <c r="B242" s="40"/>
      <c r="C242" s="42"/>
      <c r="D242" s="42"/>
      <c r="E242" s="40"/>
      <c r="F242" s="42" t="s">
        <v>787</v>
      </c>
      <c r="G242" s="85"/>
      <c r="H242" s="38" t="s">
        <v>635</v>
      </c>
    </row>
    <row r="243" spans="1:8" ht="12.75">
      <c r="A243" s="40"/>
      <c r="B243" s="40"/>
      <c r="C243" s="42"/>
      <c r="D243" s="42"/>
      <c r="E243" s="40"/>
      <c r="F243" s="42"/>
      <c r="G243" s="85" t="s">
        <v>788</v>
      </c>
      <c r="H243" s="106"/>
    </row>
    <row r="244" spans="1:8" ht="12.75">
      <c r="A244" s="40"/>
      <c r="B244" s="40"/>
      <c r="C244" s="42"/>
      <c r="D244" s="42"/>
      <c r="E244" s="40"/>
      <c r="F244" s="42"/>
      <c r="G244" s="85" t="s">
        <v>789</v>
      </c>
      <c r="H244" s="106"/>
    </row>
    <row r="245" spans="1:8" ht="12.75">
      <c r="A245" s="40"/>
      <c r="B245" s="40"/>
      <c r="C245" s="42"/>
      <c r="D245" s="42"/>
      <c r="E245" s="40"/>
      <c r="F245" s="42"/>
      <c r="G245" s="85" t="s">
        <v>790</v>
      </c>
      <c r="H245" s="106"/>
    </row>
    <row r="246" spans="1:8" ht="12.75">
      <c r="A246" s="40"/>
      <c r="B246" s="40"/>
      <c r="C246" s="42"/>
      <c r="D246" s="42"/>
      <c r="E246" s="40"/>
      <c r="F246" s="42"/>
      <c r="G246" s="85" t="s">
        <v>791</v>
      </c>
      <c r="H246" s="106"/>
    </row>
    <row r="247" spans="1:8" ht="12.75">
      <c r="A247" s="40"/>
      <c r="B247" s="40"/>
      <c r="C247" s="42"/>
      <c r="D247" s="42"/>
      <c r="E247" s="40"/>
      <c r="F247" s="42"/>
      <c r="G247" s="85" t="s">
        <v>792</v>
      </c>
      <c r="H247" s="106"/>
    </row>
    <row r="248" spans="1:8" ht="12.75">
      <c r="A248" s="40"/>
      <c r="B248" s="40"/>
      <c r="C248" s="42"/>
      <c r="D248" s="42"/>
      <c r="E248" s="40"/>
      <c r="F248" s="42"/>
      <c r="G248" s="85" t="s">
        <v>793</v>
      </c>
      <c r="H248" s="106"/>
    </row>
    <row r="249" spans="1:8" ht="12.75">
      <c r="A249" s="40"/>
      <c r="B249" s="40"/>
      <c r="C249" s="42"/>
      <c r="D249" s="42"/>
      <c r="E249" s="40"/>
      <c r="F249" s="42" t="s">
        <v>794</v>
      </c>
      <c r="G249" s="85"/>
      <c r="H249" s="38" t="s">
        <v>635</v>
      </c>
    </row>
    <row r="250" spans="1:8" ht="12.75">
      <c r="A250" s="40"/>
      <c r="B250" s="40"/>
      <c r="C250" s="42"/>
      <c r="D250" s="42"/>
      <c r="E250" s="40"/>
      <c r="F250" s="42"/>
      <c r="G250" s="85" t="s">
        <v>795</v>
      </c>
      <c r="H250" s="106"/>
    </row>
    <row r="251" spans="1:8" ht="12.75">
      <c r="A251" s="40"/>
      <c r="B251" s="40"/>
      <c r="C251" s="42"/>
      <c r="D251" s="42"/>
      <c r="E251" s="40"/>
      <c r="F251" s="42"/>
      <c r="G251" s="85" t="s">
        <v>796</v>
      </c>
      <c r="H251" s="106"/>
    </row>
    <row r="252" spans="1:8" ht="12.75">
      <c r="A252" s="40"/>
      <c r="B252" s="40"/>
      <c r="C252" s="42"/>
      <c r="D252" s="42"/>
      <c r="E252" s="40"/>
      <c r="F252" s="42"/>
      <c r="G252" s="85" t="s">
        <v>797</v>
      </c>
      <c r="H252" s="106"/>
    </row>
    <row r="253" spans="1:8" ht="12.75">
      <c r="A253" s="40"/>
      <c r="B253" s="40"/>
      <c r="C253" s="42"/>
      <c r="D253" s="42"/>
      <c r="E253" s="40"/>
      <c r="F253" s="42"/>
      <c r="G253" s="85" t="s">
        <v>798</v>
      </c>
      <c r="H253" s="106"/>
    </row>
    <row r="254" spans="1:8" ht="12.75">
      <c r="A254" s="40"/>
      <c r="B254" s="40"/>
      <c r="C254" s="42"/>
      <c r="D254" s="42"/>
      <c r="E254" s="40"/>
      <c r="F254" s="42"/>
      <c r="G254" s="85" t="s">
        <v>799</v>
      </c>
      <c r="H254" s="106"/>
    </row>
    <row r="255" spans="1:8" ht="12.75">
      <c r="A255" s="40"/>
      <c r="B255" s="40"/>
      <c r="C255" s="42"/>
      <c r="D255" s="42"/>
      <c r="E255" s="40"/>
      <c r="F255" s="42" t="s">
        <v>311</v>
      </c>
      <c r="G255" s="85"/>
      <c r="H255" s="38" t="s">
        <v>635</v>
      </c>
    </row>
    <row r="256" spans="1:8" ht="12.75">
      <c r="A256" s="40"/>
      <c r="B256" s="40"/>
      <c r="C256" s="42"/>
      <c r="D256" s="42"/>
      <c r="E256" s="40"/>
      <c r="F256" s="42"/>
      <c r="G256" s="85" t="s">
        <v>312</v>
      </c>
      <c r="H256" s="106"/>
    </row>
    <row r="257" spans="1:8" ht="12.75">
      <c r="A257" s="40"/>
      <c r="B257" s="40"/>
      <c r="C257" s="42"/>
      <c r="D257" s="42"/>
      <c r="E257" s="40"/>
      <c r="F257" s="42"/>
      <c r="G257" s="85" t="s">
        <v>313</v>
      </c>
      <c r="H257" s="106"/>
    </row>
    <row r="258" spans="1:8" ht="12.75">
      <c r="A258" s="40"/>
      <c r="B258" s="40"/>
      <c r="C258" s="42"/>
      <c r="D258" s="42"/>
      <c r="E258" s="40"/>
      <c r="F258" s="42"/>
      <c r="G258" s="85" t="s">
        <v>314</v>
      </c>
      <c r="H258" s="106"/>
    </row>
    <row r="259" spans="1:8" ht="12.75">
      <c r="A259" s="40"/>
      <c r="B259" s="40"/>
      <c r="C259" s="42"/>
      <c r="D259" s="42"/>
      <c r="E259" s="40"/>
      <c r="F259" s="42"/>
      <c r="G259" s="85" t="s">
        <v>315</v>
      </c>
      <c r="H259" s="106"/>
    </row>
    <row r="260" spans="1:8" ht="12.75">
      <c r="A260" s="40"/>
      <c r="B260" s="40"/>
      <c r="C260" s="42"/>
      <c r="D260" s="42"/>
      <c r="E260" s="40"/>
      <c r="F260" s="42"/>
      <c r="G260" s="85" t="s">
        <v>316</v>
      </c>
      <c r="H260" s="106"/>
    </row>
    <row r="261" spans="1:8" ht="12.75">
      <c r="A261" s="40"/>
      <c r="B261" s="40"/>
      <c r="C261" s="42"/>
      <c r="D261" s="42"/>
      <c r="E261" s="40"/>
      <c r="F261" s="42" t="s">
        <v>761</v>
      </c>
      <c r="G261" s="85"/>
      <c r="H261" s="38" t="s">
        <v>635</v>
      </c>
    </row>
    <row r="262" spans="1:8" ht="12.75">
      <c r="A262" s="40"/>
      <c r="B262" s="40"/>
      <c r="C262" s="42"/>
      <c r="D262" s="42"/>
      <c r="E262" s="40"/>
      <c r="F262" s="42"/>
      <c r="G262" s="85" t="s">
        <v>763</v>
      </c>
      <c r="H262" s="106"/>
    </row>
    <row r="263" spans="1:8" ht="12.75">
      <c r="A263" s="40"/>
      <c r="B263" s="40"/>
      <c r="C263" s="42"/>
      <c r="D263" s="42"/>
      <c r="E263" s="40"/>
      <c r="F263" s="42"/>
      <c r="G263" s="85" t="s">
        <v>764</v>
      </c>
      <c r="H263" s="106"/>
    </row>
    <row r="264" spans="1:8" ht="12.75">
      <c r="A264" s="40"/>
      <c r="B264" s="40"/>
      <c r="C264" s="42"/>
      <c r="D264" s="42"/>
      <c r="E264" s="40"/>
      <c r="F264" s="42"/>
      <c r="G264" s="85" t="s">
        <v>331</v>
      </c>
      <c r="H264" s="106"/>
    </row>
    <row r="265" spans="1:8" ht="12.75">
      <c r="A265" s="40"/>
      <c r="B265" s="40"/>
      <c r="C265" s="42"/>
      <c r="D265" s="42"/>
      <c r="E265" s="40"/>
      <c r="F265" s="42" t="s">
        <v>765</v>
      </c>
      <c r="G265" s="85"/>
      <c r="H265" s="38" t="s">
        <v>635</v>
      </c>
    </row>
    <row r="266" spans="1:8" ht="12.75">
      <c r="A266" s="40"/>
      <c r="B266" s="40"/>
      <c r="C266" s="42"/>
      <c r="D266" s="42"/>
      <c r="E266" s="40"/>
      <c r="F266" s="42"/>
      <c r="G266" s="85" t="s">
        <v>329</v>
      </c>
      <c r="H266" s="106"/>
    </row>
    <row r="267" spans="1:8" ht="12.75">
      <c r="A267" s="40"/>
      <c r="B267" s="40"/>
      <c r="C267" s="42"/>
      <c r="D267" s="42"/>
      <c r="E267" s="40"/>
      <c r="F267" s="42"/>
      <c r="G267" s="85" t="s">
        <v>330</v>
      </c>
      <c r="H267" s="106"/>
    </row>
    <row r="268" spans="1:8" ht="12.75">
      <c r="A268" s="40"/>
      <c r="B268" s="40"/>
      <c r="C268" s="42"/>
      <c r="D268" s="42"/>
      <c r="E268" s="40"/>
      <c r="F268" s="42"/>
      <c r="G268" s="85" t="s">
        <v>762</v>
      </c>
      <c r="H268" s="106"/>
    </row>
    <row r="269" spans="1:8" ht="12.75">
      <c r="A269" s="40"/>
      <c r="B269" s="40"/>
      <c r="C269" s="42"/>
      <c r="D269" s="42"/>
      <c r="E269" s="40"/>
      <c r="F269" s="42" t="s">
        <v>332</v>
      </c>
      <c r="G269" s="85"/>
      <c r="H269" s="38" t="s">
        <v>635</v>
      </c>
    </row>
    <row r="270" spans="1:8" ht="12.75">
      <c r="A270" s="40"/>
      <c r="B270" s="40"/>
      <c r="C270" s="42"/>
      <c r="D270" s="42"/>
      <c r="E270" s="40"/>
      <c r="F270" s="42"/>
      <c r="G270" s="85" t="s">
        <v>333</v>
      </c>
      <c r="H270" s="106"/>
    </row>
    <row r="271" spans="1:8" ht="12.75">
      <c r="A271" s="40"/>
      <c r="B271" s="40"/>
      <c r="C271" s="42"/>
      <c r="D271" s="42"/>
      <c r="E271" s="40"/>
      <c r="F271" s="42"/>
      <c r="G271" s="85" t="s">
        <v>334</v>
      </c>
      <c r="H271" s="106"/>
    </row>
    <row r="272" spans="1:8" ht="12.75">
      <c r="A272" s="40"/>
      <c r="B272" s="40"/>
      <c r="C272" s="42"/>
      <c r="D272" s="42"/>
      <c r="E272" s="40"/>
      <c r="F272" s="42"/>
      <c r="G272" s="85" t="s">
        <v>335</v>
      </c>
      <c r="H272" s="106"/>
    </row>
    <row r="273" spans="1:9" s="459" customFormat="1" ht="12.75">
      <c r="A273" s="40"/>
      <c r="B273" s="40"/>
      <c r="C273" s="42"/>
      <c r="D273" s="42"/>
      <c r="E273" s="40"/>
      <c r="F273" s="42"/>
      <c r="G273" s="85" t="s">
        <v>336</v>
      </c>
      <c r="H273" s="106"/>
      <c r="I273" s="458"/>
    </row>
    <row r="274" spans="1:9" s="459" customFormat="1" ht="12.75">
      <c r="A274" s="40"/>
      <c r="B274" s="40"/>
      <c r="C274" s="40"/>
      <c r="D274" s="40"/>
      <c r="E274" s="40" t="s">
        <v>293</v>
      </c>
      <c r="F274" s="40"/>
      <c r="G274" s="40"/>
      <c r="H274" s="41" t="s">
        <v>587</v>
      </c>
      <c r="I274" s="458"/>
    </row>
    <row r="275" spans="1:9" s="459" customFormat="1" ht="12.75">
      <c r="A275" s="40"/>
      <c r="B275" s="40"/>
      <c r="C275" s="40"/>
      <c r="D275" s="40"/>
      <c r="E275" s="40"/>
      <c r="F275" s="42" t="s">
        <v>961</v>
      </c>
      <c r="G275" s="40"/>
      <c r="H275" s="38" t="s">
        <v>635</v>
      </c>
      <c r="I275" s="458"/>
    </row>
    <row r="276" spans="1:9" s="459" customFormat="1" ht="12.75">
      <c r="A276" s="40"/>
      <c r="B276" s="40"/>
      <c r="C276" s="40"/>
      <c r="D276" s="40"/>
      <c r="E276" s="40" t="s">
        <v>295</v>
      </c>
      <c r="F276" s="40"/>
      <c r="G276" s="40"/>
      <c r="H276" s="41" t="s">
        <v>587</v>
      </c>
      <c r="I276" s="458"/>
    </row>
    <row r="277" spans="1:9" s="459" customFormat="1" ht="12.75">
      <c r="A277" s="40"/>
      <c r="B277" s="40"/>
      <c r="C277" s="40"/>
      <c r="D277" s="40"/>
      <c r="E277" s="40"/>
      <c r="F277" s="42" t="s">
        <v>962</v>
      </c>
      <c r="G277" s="40"/>
      <c r="H277" s="38" t="s">
        <v>635</v>
      </c>
      <c r="I277" s="458"/>
    </row>
    <row r="278" spans="1:9" s="459" customFormat="1" ht="12.75">
      <c r="A278" s="40"/>
      <c r="B278" s="40"/>
      <c r="C278" s="40"/>
      <c r="D278" s="40"/>
      <c r="E278" s="40" t="s">
        <v>296</v>
      </c>
      <c r="F278" s="40"/>
      <c r="G278" s="40"/>
      <c r="H278" s="41" t="s">
        <v>587</v>
      </c>
      <c r="I278" s="458"/>
    </row>
    <row r="279" spans="1:9" s="459" customFormat="1" ht="12.75">
      <c r="A279" s="40"/>
      <c r="B279" s="40"/>
      <c r="C279" s="40"/>
      <c r="D279" s="40"/>
      <c r="E279" s="40"/>
      <c r="F279" s="42" t="s">
        <v>963</v>
      </c>
      <c r="G279" s="40"/>
      <c r="H279" s="38" t="s">
        <v>635</v>
      </c>
      <c r="I279" s="458"/>
    </row>
    <row r="280" spans="1:9" s="459" customFormat="1" ht="12.75">
      <c r="A280" s="40"/>
      <c r="B280" s="40"/>
      <c r="C280" s="40"/>
      <c r="D280" s="40"/>
      <c r="E280" s="40" t="s">
        <v>945</v>
      </c>
      <c r="F280" s="40"/>
      <c r="G280" s="40"/>
      <c r="H280" s="41" t="s">
        <v>587</v>
      </c>
      <c r="I280" s="458"/>
    </row>
    <row r="281" spans="1:9" s="459" customFormat="1" ht="12.75">
      <c r="A281" s="40"/>
      <c r="B281" s="40"/>
      <c r="C281" s="40"/>
      <c r="D281" s="40"/>
      <c r="E281" s="40"/>
      <c r="F281" s="42" t="s">
        <v>964</v>
      </c>
      <c r="G281" s="40"/>
      <c r="H281" s="38" t="s">
        <v>635</v>
      </c>
      <c r="I281" s="458"/>
    </row>
    <row r="282" spans="1:8" ht="12.75">
      <c r="A282" s="40"/>
      <c r="B282" s="40"/>
      <c r="C282" s="40"/>
      <c r="D282" s="40"/>
      <c r="E282" s="40" t="s">
        <v>946</v>
      </c>
      <c r="F282" s="40"/>
      <c r="G282" s="40"/>
      <c r="H282" s="41" t="s">
        <v>587</v>
      </c>
    </row>
    <row r="283" spans="1:8" ht="12.75">
      <c r="A283" s="36"/>
      <c r="B283" s="42"/>
      <c r="C283" s="42"/>
      <c r="D283" s="42"/>
      <c r="E283" s="42"/>
      <c r="F283" s="42" t="s">
        <v>965</v>
      </c>
      <c r="G283" s="42"/>
      <c r="H283" s="38" t="s">
        <v>635</v>
      </c>
    </row>
    <row r="284" spans="1:9" s="459" customFormat="1" ht="12.75">
      <c r="A284" s="36"/>
      <c r="B284" s="42"/>
      <c r="C284" s="42"/>
      <c r="D284" s="42"/>
      <c r="E284" s="42"/>
      <c r="F284" s="42" t="s">
        <v>872</v>
      </c>
      <c r="G284" s="42"/>
      <c r="H284" s="38" t="s">
        <v>635</v>
      </c>
      <c r="I284" s="458"/>
    </row>
    <row r="285" spans="1:8" ht="12.75">
      <c r="A285" s="40"/>
      <c r="B285" s="40"/>
      <c r="C285" s="40"/>
      <c r="D285" s="40"/>
      <c r="E285" s="40" t="s">
        <v>238</v>
      </c>
      <c r="F285" s="40"/>
      <c r="G285" s="40"/>
      <c r="H285" s="41" t="s">
        <v>587</v>
      </c>
    </row>
    <row r="286" spans="1:8" ht="12.75">
      <c r="A286" s="36"/>
      <c r="B286" s="42"/>
      <c r="C286" s="42"/>
      <c r="D286" s="42"/>
      <c r="E286" s="42"/>
      <c r="F286" s="42" t="s">
        <v>873</v>
      </c>
      <c r="G286" s="42"/>
      <c r="H286" s="38" t="s">
        <v>635</v>
      </c>
    </row>
    <row r="287" spans="1:8" ht="12.75">
      <c r="A287" s="40"/>
      <c r="B287" s="42"/>
      <c r="C287" s="42"/>
      <c r="D287" s="42"/>
      <c r="E287" s="40"/>
      <c r="F287" s="42" t="s">
        <v>651</v>
      </c>
      <c r="G287" s="42"/>
      <c r="H287" s="38" t="s">
        <v>635</v>
      </c>
    </row>
    <row r="288" spans="1:9" s="459" customFormat="1" ht="25.5" customHeight="1">
      <c r="A288" s="40"/>
      <c r="B288" s="40"/>
      <c r="C288" s="42"/>
      <c r="D288" s="42"/>
      <c r="E288" s="739" t="s">
        <v>0</v>
      </c>
      <c r="F288" s="739"/>
      <c r="G288" s="740"/>
      <c r="H288" s="466"/>
      <c r="I288" s="458"/>
    </row>
    <row r="289" spans="1:9" s="459" customFormat="1" ht="12.75">
      <c r="A289" s="43"/>
      <c r="B289" s="43"/>
      <c r="C289" s="467" t="s">
        <v>998</v>
      </c>
      <c r="D289" s="467"/>
      <c r="E289" s="467"/>
      <c r="F289" s="467"/>
      <c r="G289" s="467"/>
      <c r="H289" s="465" t="s">
        <v>512</v>
      </c>
      <c r="I289" s="458"/>
    </row>
    <row r="290" spans="1:8" ht="12.75">
      <c r="A290" s="43"/>
      <c r="B290" s="43"/>
      <c r="C290" s="36"/>
      <c r="D290" s="36"/>
      <c r="E290" s="36" t="s">
        <v>939</v>
      </c>
      <c r="F290" s="36"/>
      <c r="G290" s="36"/>
      <c r="H290" s="38" t="s">
        <v>635</v>
      </c>
    </row>
    <row r="291" spans="1:8" ht="12.75">
      <c r="A291" s="43"/>
      <c r="B291" s="43"/>
      <c r="C291" s="36"/>
      <c r="D291" s="36"/>
      <c r="E291" s="36" t="s">
        <v>940</v>
      </c>
      <c r="F291" s="36"/>
      <c r="G291" s="36"/>
      <c r="H291" s="38" t="s">
        <v>635</v>
      </c>
    </row>
    <row r="292" spans="1:9" s="459" customFormat="1" ht="12.75">
      <c r="A292" s="40"/>
      <c r="B292" s="40"/>
      <c r="C292" s="40"/>
      <c r="D292" s="40"/>
      <c r="E292" s="40" t="s">
        <v>999</v>
      </c>
      <c r="F292" s="40"/>
      <c r="G292" s="40"/>
      <c r="H292" s="41" t="s">
        <v>587</v>
      </c>
      <c r="I292" s="458"/>
    </row>
    <row r="293" spans="1:8" ht="12.75">
      <c r="A293" s="40"/>
      <c r="B293" s="40"/>
      <c r="C293" s="40"/>
      <c r="D293" s="40"/>
      <c r="E293" s="40"/>
      <c r="F293" s="42" t="s">
        <v>250</v>
      </c>
      <c r="G293" s="85"/>
      <c r="H293" s="38" t="s">
        <v>635</v>
      </c>
    </row>
    <row r="294" spans="1:8" ht="12.75">
      <c r="A294" s="40"/>
      <c r="B294" s="40"/>
      <c r="C294" s="42"/>
      <c r="D294" s="42"/>
      <c r="E294" s="40"/>
      <c r="F294" s="42" t="s">
        <v>521</v>
      </c>
      <c r="G294" s="42"/>
      <c r="H294" s="38" t="s">
        <v>635</v>
      </c>
    </row>
    <row r="295" spans="1:8" ht="12.75">
      <c r="A295" s="40"/>
      <c r="B295" s="40"/>
      <c r="C295" s="42"/>
      <c r="D295" s="42"/>
      <c r="E295" s="40"/>
      <c r="F295" s="42" t="s">
        <v>522</v>
      </c>
      <c r="G295" s="42"/>
      <c r="H295" s="38" t="s">
        <v>635</v>
      </c>
    </row>
    <row r="296" spans="1:8" ht="12.75">
      <c r="A296" s="40"/>
      <c r="B296" s="40"/>
      <c r="C296" s="42"/>
      <c r="D296" s="42"/>
      <c r="E296" s="40"/>
      <c r="F296" s="42" t="s">
        <v>767</v>
      </c>
      <c r="G296" s="42"/>
      <c r="H296" s="38" t="s">
        <v>635</v>
      </c>
    </row>
    <row r="297" spans="1:8" ht="12.75">
      <c r="A297" s="43"/>
      <c r="B297" s="43"/>
      <c r="C297" s="36"/>
      <c r="D297" s="36"/>
      <c r="E297" s="36"/>
      <c r="F297" s="36"/>
      <c r="G297" s="51" t="s">
        <v>1032</v>
      </c>
      <c r="H297" s="106"/>
    </row>
    <row r="298" spans="1:9" s="459" customFormat="1" ht="12.75">
      <c r="A298" s="43"/>
      <c r="B298" s="43"/>
      <c r="C298" s="36"/>
      <c r="D298" s="36"/>
      <c r="E298" s="36"/>
      <c r="F298" s="36"/>
      <c r="G298" s="51" t="s">
        <v>1033</v>
      </c>
      <c r="H298" s="106"/>
      <c r="I298" s="458"/>
    </row>
    <row r="299" spans="1:9" s="459" customFormat="1" ht="12.75">
      <c r="A299" s="40"/>
      <c r="B299" s="40"/>
      <c r="C299" s="40"/>
      <c r="D299" s="40"/>
      <c r="E299" s="42"/>
      <c r="F299" s="42"/>
      <c r="G299" s="85" t="s">
        <v>439</v>
      </c>
      <c r="H299" s="106"/>
      <c r="I299" s="458"/>
    </row>
    <row r="300" spans="1:9" s="459" customFormat="1" ht="12.75">
      <c r="A300" s="40"/>
      <c r="B300" s="40"/>
      <c r="C300" s="40"/>
      <c r="D300" s="40"/>
      <c r="E300" s="42"/>
      <c r="F300" s="42"/>
      <c r="G300" s="85" t="s">
        <v>440</v>
      </c>
      <c r="H300" s="106"/>
      <c r="I300" s="458"/>
    </row>
    <row r="301" spans="1:9" s="459" customFormat="1" ht="12.75">
      <c r="A301" s="40"/>
      <c r="B301" s="40"/>
      <c r="C301" s="40"/>
      <c r="D301" s="40"/>
      <c r="E301" s="42"/>
      <c r="F301" s="42"/>
      <c r="G301" s="85" t="s">
        <v>441</v>
      </c>
      <c r="H301" s="106"/>
      <c r="I301" s="458"/>
    </row>
    <row r="302" spans="1:8" ht="12.75">
      <c r="A302" s="40"/>
      <c r="B302" s="40"/>
      <c r="C302" s="40"/>
      <c r="D302" s="40"/>
      <c r="E302" s="42"/>
      <c r="F302" s="42"/>
      <c r="G302" s="51" t="s">
        <v>442</v>
      </c>
      <c r="H302" s="106"/>
    </row>
    <row r="303" spans="1:9" s="459" customFormat="1" ht="12.75">
      <c r="A303" s="43"/>
      <c r="B303" s="43"/>
      <c r="C303" s="36"/>
      <c r="D303" s="36"/>
      <c r="E303" s="36"/>
      <c r="F303" s="36"/>
      <c r="G303" s="85" t="s">
        <v>443</v>
      </c>
      <c r="H303" s="106"/>
      <c r="I303" s="458"/>
    </row>
    <row r="304" spans="1:9" s="459" customFormat="1" ht="12.75">
      <c r="A304" s="40"/>
      <c r="B304" s="40"/>
      <c r="C304" s="40"/>
      <c r="D304" s="40"/>
      <c r="E304" s="42"/>
      <c r="F304" s="42"/>
      <c r="G304" s="85" t="s">
        <v>444</v>
      </c>
      <c r="H304" s="106"/>
      <c r="I304" s="458"/>
    </row>
    <row r="305" spans="1:9" s="459" customFormat="1" ht="12.75">
      <c r="A305" s="40"/>
      <c r="B305" s="40"/>
      <c r="C305" s="40"/>
      <c r="D305" s="40"/>
      <c r="E305" s="42"/>
      <c r="F305" s="42"/>
      <c r="G305" s="85" t="s">
        <v>445</v>
      </c>
      <c r="H305" s="106"/>
      <c r="I305" s="458"/>
    </row>
    <row r="306" spans="1:9" s="459" customFormat="1" ht="12.75">
      <c r="A306" s="40"/>
      <c r="B306" s="40"/>
      <c r="C306" s="40"/>
      <c r="D306" s="40"/>
      <c r="E306" s="42"/>
      <c r="F306" s="42"/>
      <c r="G306" s="85" t="s">
        <v>446</v>
      </c>
      <c r="H306" s="106"/>
      <c r="I306" s="458"/>
    </row>
    <row r="307" spans="1:9" s="459" customFormat="1" ht="12.75">
      <c r="A307" s="40"/>
      <c r="B307" s="40"/>
      <c r="C307" s="40"/>
      <c r="D307" s="40"/>
      <c r="E307" s="42"/>
      <c r="F307" s="42"/>
      <c r="G307" s="85" t="s">
        <v>1044</v>
      </c>
      <c r="H307" s="106"/>
      <c r="I307" s="458"/>
    </row>
    <row r="308" spans="1:9" s="459" customFormat="1" ht="12.75">
      <c r="A308" s="40"/>
      <c r="B308" s="40"/>
      <c r="C308" s="40"/>
      <c r="D308" s="40"/>
      <c r="E308" s="42"/>
      <c r="F308" s="42"/>
      <c r="G308" s="85" t="s">
        <v>1045</v>
      </c>
      <c r="H308" s="106"/>
      <c r="I308" s="458"/>
    </row>
    <row r="309" spans="1:8" ht="12.75">
      <c r="A309" s="40"/>
      <c r="B309" s="40"/>
      <c r="C309" s="40"/>
      <c r="D309" s="40"/>
      <c r="E309" s="42"/>
      <c r="F309" s="42"/>
      <c r="G309" s="85" t="s">
        <v>1046</v>
      </c>
      <c r="H309" s="106"/>
    </row>
    <row r="310" spans="1:8" ht="12.75">
      <c r="A310" s="36"/>
      <c r="B310" s="42"/>
      <c r="C310" s="42"/>
      <c r="D310" s="42"/>
      <c r="E310" s="42" t="s">
        <v>523</v>
      </c>
      <c r="F310" s="42"/>
      <c r="G310" s="42"/>
      <c r="H310" s="38" t="s">
        <v>635</v>
      </c>
    </row>
    <row r="311" spans="1:8" ht="12.75">
      <c r="A311" s="36"/>
      <c r="B311" s="42"/>
      <c r="C311" s="42"/>
      <c r="D311" s="42"/>
      <c r="E311" s="42" t="s">
        <v>524</v>
      </c>
      <c r="F311" s="42"/>
      <c r="G311" s="42"/>
      <c r="H311" s="38" t="s">
        <v>635</v>
      </c>
    </row>
    <row r="312" spans="1:8" ht="12.75">
      <c r="A312" s="36"/>
      <c r="B312" s="42"/>
      <c r="C312" s="42"/>
      <c r="D312" s="42"/>
      <c r="E312" s="40" t="s">
        <v>710</v>
      </c>
      <c r="F312" s="42"/>
      <c r="G312" s="42"/>
      <c r="H312" s="41" t="s">
        <v>587</v>
      </c>
    </row>
    <row r="313" spans="1:8" s="459" customFormat="1" ht="12.75">
      <c r="A313" s="36"/>
      <c r="B313" s="42"/>
      <c r="C313" s="42"/>
      <c r="D313" s="42"/>
      <c r="E313" s="42" t="s">
        <v>526</v>
      </c>
      <c r="F313" s="42"/>
      <c r="G313" s="42"/>
      <c r="H313" s="38" t="s">
        <v>635</v>
      </c>
    </row>
    <row r="314" spans="1:9" s="459" customFormat="1" ht="25.5" customHeight="1">
      <c r="A314" s="43"/>
      <c r="B314" s="40"/>
      <c r="C314" s="40"/>
      <c r="D314" s="40"/>
      <c r="E314" s="747" t="s">
        <v>239</v>
      </c>
      <c r="F314" s="747"/>
      <c r="G314" s="748"/>
      <c r="H314" s="41" t="s">
        <v>587</v>
      </c>
      <c r="I314" s="458"/>
    </row>
    <row r="315" spans="1:9" s="459" customFormat="1" ht="12.75">
      <c r="A315" s="43"/>
      <c r="B315" s="43"/>
      <c r="C315" s="42"/>
      <c r="D315" s="42"/>
      <c r="E315" s="43"/>
      <c r="F315" s="42" t="s">
        <v>682</v>
      </c>
      <c r="G315" s="42"/>
      <c r="H315" s="38" t="s">
        <v>635</v>
      </c>
      <c r="I315" s="458"/>
    </row>
    <row r="316" spans="1:8" s="459" customFormat="1" ht="12.75">
      <c r="A316" s="43"/>
      <c r="B316" s="43"/>
      <c r="C316" s="42"/>
      <c r="D316" s="42"/>
      <c r="E316" s="43"/>
      <c r="F316" s="42" t="s">
        <v>684</v>
      </c>
      <c r="G316" s="42"/>
      <c r="H316" s="38" t="s">
        <v>635</v>
      </c>
    </row>
    <row r="317" spans="1:8" ht="25.5" customHeight="1">
      <c r="A317" s="43"/>
      <c r="B317" s="40"/>
      <c r="C317" s="40"/>
      <c r="D317" s="40"/>
      <c r="E317" s="747" t="s">
        <v>240</v>
      </c>
      <c r="F317" s="747"/>
      <c r="G317" s="748"/>
      <c r="H317" s="41" t="s">
        <v>587</v>
      </c>
    </row>
    <row r="318" spans="1:9" s="459" customFormat="1" ht="50.25" customHeight="1">
      <c r="A318" s="40"/>
      <c r="B318" s="40"/>
      <c r="C318" s="42"/>
      <c r="D318" s="42"/>
      <c r="E318" s="739" t="s">
        <v>35</v>
      </c>
      <c r="F318" s="739"/>
      <c r="G318" s="740"/>
      <c r="H318" s="466"/>
      <c r="I318" s="458"/>
    </row>
    <row r="319" spans="1:8" ht="12.75">
      <c r="A319" s="43"/>
      <c r="B319" s="43"/>
      <c r="C319" s="467" t="s">
        <v>483</v>
      </c>
      <c r="D319" s="467"/>
      <c r="E319" s="467"/>
      <c r="F319" s="467"/>
      <c r="G319" s="467"/>
      <c r="H319" s="465" t="s">
        <v>512</v>
      </c>
    </row>
    <row r="320" spans="1:9" s="459" customFormat="1" ht="12.75">
      <c r="A320" s="40"/>
      <c r="B320" s="40"/>
      <c r="C320" s="42"/>
      <c r="D320" s="42"/>
      <c r="E320" s="42" t="s">
        <v>484</v>
      </c>
      <c r="F320" s="42"/>
      <c r="G320" s="85"/>
      <c r="H320" s="38" t="s">
        <v>635</v>
      </c>
      <c r="I320" s="458"/>
    </row>
    <row r="321" spans="1:8" ht="12.75">
      <c r="A321" s="40"/>
      <c r="B321" s="40"/>
      <c r="C321" s="40"/>
      <c r="D321" s="40"/>
      <c r="E321" s="40" t="s">
        <v>485</v>
      </c>
      <c r="F321" s="40"/>
      <c r="G321" s="40"/>
      <c r="H321" s="41" t="s">
        <v>587</v>
      </c>
    </row>
    <row r="322" spans="1:8" ht="12.75">
      <c r="A322" s="40"/>
      <c r="B322" s="40"/>
      <c r="C322" s="42"/>
      <c r="D322" s="42"/>
      <c r="E322" s="40"/>
      <c r="F322" s="42" t="s">
        <v>1019</v>
      </c>
      <c r="G322" s="85"/>
      <c r="H322" s="38" t="s">
        <v>635</v>
      </c>
    </row>
    <row r="323" spans="1:8" ht="12.75">
      <c r="A323" s="40"/>
      <c r="B323" s="40"/>
      <c r="C323" s="42"/>
      <c r="D323" s="42"/>
      <c r="E323" s="40"/>
      <c r="F323" s="42" t="s">
        <v>486</v>
      </c>
      <c r="G323" s="85"/>
      <c r="H323" s="38" t="s">
        <v>635</v>
      </c>
    </row>
    <row r="324" spans="1:9" s="459" customFormat="1" ht="12.75">
      <c r="A324" s="40"/>
      <c r="B324" s="40"/>
      <c r="C324" s="42"/>
      <c r="D324" s="42"/>
      <c r="E324" s="40"/>
      <c r="F324" s="42" t="s">
        <v>1109</v>
      </c>
      <c r="G324" s="85"/>
      <c r="H324" s="38" t="s">
        <v>635</v>
      </c>
      <c r="I324" s="458"/>
    </row>
    <row r="325" spans="1:9" s="459" customFormat="1" ht="12.75">
      <c r="A325" s="40"/>
      <c r="B325" s="40"/>
      <c r="C325" s="42"/>
      <c r="D325" s="42"/>
      <c r="E325" s="40"/>
      <c r="F325" s="42" t="s">
        <v>496</v>
      </c>
      <c r="G325" s="85"/>
      <c r="H325" s="38" t="s">
        <v>635</v>
      </c>
      <c r="I325" s="458"/>
    </row>
    <row r="326" spans="1:8" ht="12.75">
      <c r="A326" s="40"/>
      <c r="B326" s="40"/>
      <c r="C326" s="40"/>
      <c r="D326" s="40"/>
      <c r="E326" s="40" t="s">
        <v>487</v>
      </c>
      <c r="F326" s="40"/>
      <c r="G326" s="40"/>
      <c r="H326" s="41" t="s">
        <v>587</v>
      </c>
    </row>
    <row r="327" spans="1:8" ht="12.75">
      <c r="A327" s="40"/>
      <c r="B327" s="40"/>
      <c r="C327" s="42"/>
      <c r="D327" s="42"/>
      <c r="E327" s="40"/>
      <c r="F327" s="42" t="s">
        <v>323</v>
      </c>
      <c r="G327" s="85"/>
      <c r="H327" s="38" t="s">
        <v>635</v>
      </c>
    </row>
    <row r="328" spans="1:9" s="459" customFormat="1" ht="12.75">
      <c r="A328" s="40"/>
      <c r="B328" s="40"/>
      <c r="C328" s="42"/>
      <c r="D328" s="42"/>
      <c r="E328" s="40"/>
      <c r="F328" s="42" t="s">
        <v>1063</v>
      </c>
      <c r="G328" s="85"/>
      <c r="H328" s="38" t="s">
        <v>635</v>
      </c>
      <c r="I328" s="458"/>
    </row>
    <row r="329" spans="1:9" s="459" customFormat="1" ht="12.75">
      <c r="A329" s="40"/>
      <c r="B329" s="40"/>
      <c r="C329" s="42"/>
      <c r="D329" s="42"/>
      <c r="E329" s="40"/>
      <c r="F329" s="42" t="s">
        <v>1018</v>
      </c>
      <c r="G329" s="85"/>
      <c r="H329" s="38" t="s">
        <v>635</v>
      </c>
      <c r="I329" s="458"/>
    </row>
    <row r="330" spans="1:8" ht="12.75">
      <c r="A330" s="40"/>
      <c r="B330" s="40"/>
      <c r="C330" s="40"/>
      <c r="D330" s="40"/>
      <c r="E330" s="40" t="s">
        <v>1112</v>
      </c>
      <c r="F330" s="40"/>
      <c r="G330" s="40"/>
      <c r="H330" s="41" t="s">
        <v>587</v>
      </c>
    </row>
    <row r="331" spans="1:8" ht="12.75">
      <c r="A331" s="40"/>
      <c r="B331" s="40"/>
      <c r="C331" s="42"/>
      <c r="D331" s="42"/>
      <c r="E331" s="40"/>
      <c r="F331" s="42" t="s">
        <v>991</v>
      </c>
      <c r="G331" s="85"/>
      <c r="H331" s="38" t="s">
        <v>635</v>
      </c>
    </row>
    <row r="332" spans="1:8" ht="12.75">
      <c r="A332" s="40"/>
      <c r="B332" s="40"/>
      <c r="C332" s="42"/>
      <c r="D332" s="42"/>
      <c r="E332" s="40"/>
      <c r="F332" s="42"/>
      <c r="G332" s="85" t="s">
        <v>992</v>
      </c>
      <c r="H332" s="106"/>
    </row>
    <row r="333" spans="1:8" ht="12.75">
      <c r="A333" s="40"/>
      <c r="B333" s="40"/>
      <c r="C333" s="42"/>
      <c r="D333" s="42"/>
      <c r="E333" s="40"/>
      <c r="F333" s="42"/>
      <c r="G333" s="85" t="s">
        <v>993</v>
      </c>
      <c r="H333" s="106"/>
    </row>
    <row r="334" spans="1:8" ht="12.75">
      <c r="A334" s="40"/>
      <c r="B334" s="40"/>
      <c r="C334" s="42"/>
      <c r="D334" s="42"/>
      <c r="E334" s="40"/>
      <c r="F334" s="42"/>
      <c r="G334" s="85" t="s">
        <v>994</v>
      </c>
      <c r="H334" s="106"/>
    </row>
    <row r="335" spans="1:8" ht="12.75">
      <c r="A335" s="40"/>
      <c r="B335" s="40"/>
      <c r="C335" s="42"/>
      <c r="D335" s="42"/>
      <c r="E335" s="40"/>
      <c r="F335" s="42" t="s">
        <v>995</v>
      </c>
      <c r="G335" s="85"/>
      <c r="H335" s="38" t="s">
        <v>635</v>
      </c>
    </row>
    <row r="336" spans="1:8" ht="12.75">
      <c r="A336" s="40"/>
      <c r="B336" s="40"/>
      <c r="C336" s="42"/>
      <c r="D336" s="42"/>
      <c r="E336" s="40"/>
      <c r="F336" s="42"/>
      <c r="G336" s="85" t="s">
        <v>996</v>
      </c>
      <c r="H336" s="106"/>
    </row>
    <row r="337" spans="1:8" ht="12.75">
      <c r="A337" s="40"/>
      <c r="B337" s="40"/>
      <c r="C337" s="42"/>
      <c r="D337" s="42"/>
      <c r="E337" s="40"/>
      <c r="F337" s="42"/>
      <c r="G337" s="85" t="s">
        <v>997</v>
      </c>
      <c r="H337" s="106"/>
    </row>
    <row r="338" spans="1:9" s="459" customFormat="1" ht="12.75">
      <c r="A338" s="40"/>
      <c r="B338" s="40"/>
      <c r="C338" s="42"/>
      <c r="D338" s="42"/>
      <c r="E338" s="40"/>
      <c r="F338" s="42"/>
      <c r="G338" s="85" t="s">
        <v>317</v>
      </c>
      <c r="H338" s="106"/>
      <c r="I338" s="458"/>
    </row>
    <row r="339" spans="1:8" ht="12.75">
      <c r="A339" s="40"/>
      <c r="B339" s="40"/>
      <c r="C339" s="40"/>
      <c r="D339" s="40"/>
      <c r="E339" s="40" t="s">
        <v>1111</v>
      </c>
      <c r="F339" s="40"/>
      <c r="G339" s="40"/>
      <c r="H339" s="41" t="s">
        <v>587</v>
      </c>
    </row>
    <row r="340" spans="1:8" ht="12.75">
      <c r="A340" s="40"/>
      <c r="B340" s="40"/>
      <c r="C340" s="42"/>
      <c r="D340" s="42"/>
      <c r="E340" s="40"/>
      <c r="F340" s="42" t="s">
        <v>1064</v>
      </c>
      <c r="G340" s="85"/>
      <c r="H340" s="38" t="s">
        <v>635</v>
      </c>
    </row>
    <row r="341" spans="1:8" ht="12.75">
      <c r="A341" s="40"/>
      <c r="B341" s="40"/>
      <c r="C341" s="42"/>
      <c r="D341" s="42"/>
      <c r="E341" s="40"/>
      <c r="F341" s="42"/>
      <c r="G341" s="85" t="s">
        <v>1065</v>
      </c>
      <c r="H341" s="106"/>
    </row>
    <row r="342" spans="1:8" ht="12.75">
      <c r="A342" s="40"/>
      <c r="B342" s="40"/>
      <c r="C342" s="42"/>
      <c r="D342" s="42"/>
      <c r="E342" s="40"/>
      <c r="F342" s="42"/>
      <c r="G342" s="85" t="s">
        <v>1066</v>
      </c>
      <c r="H342" s="106"/>
    </row>
    <row r="343" spans="1:8" ht="12.75">
      <c r="A343" s="40"/>
      <c r="B343" s="40"/>
      <c r="C343" s="42"/>
      <c r="D343" s="42"/>
      <c r="E343" s="40"/>
      <c r="F343" s="42" t="s">
        <v>322</v>
      </c>
      <c r="G343" s="85"/>
      <c r="H343" s="38" t="s">
        <v>635</v>
      </c>
    </row>
    <row r="344" spans="1:8" ht="12.75">
      <c r="A344" s="40"/>
      <c r="B344" s="40"/>
      <c r="C344" s="42"/>
      <c r="D344" s="42"/>
      <c r="E344" s="40"/>
      <c r="F344" s="42"/>
      <c r="G344" s="85" t="s">
        <v>1067</v>
      </c>
      <c r="H344" s="106"/>
    </row>
    <row r="345" spans="1:8" ht="12.75">
      <c r="A345" s="40"/>
      <c r="B345" s="40"/>
      <c r="C345" s="42"/>
      <c r="D345" s="42"/>
      <c r="E345" s="40"/>
      <c r="F345" s="42"/>
      <c r="G345" s="85" t="s">
        <v>1068</v>
      </c>
      <c r="H345" s="106"/>
    </row>
    <row r="346" spans="1:8" ht="12.75">
      <c r="A346" s="40"/>
      <c r="B346" s="40"/>
      <c r="C346" s="42"/>
      <c r="D346" s="42"/>
      <c r="E346" s="40"/>
      <c r="F346" s="42"/>
      <c r="G346" s="85" t="s">
        <v>1069</v>
      </c>
      <c r="H346" s="106"/>
    </row>
    <row r="347" spans="1:8" ht="12.75">
      <c r="A347" s="40"/>
      <c r="B347" s="40"/>
      <c r="C347" s="42"/>
      <c r="D347" s="42"/>
      <c r="E347" s="40"/>
      <c r="F347" s="42"/>
      <c r="G347" s="85" t="s">
        <v>490</v>
      </c>
      <c r="H347" s="106"/>
    </row>
    <row r="348" spans="1:9" s="459" customFormat="1" ht="12.75">
      <c r="A348" s="40"/>
      <c r="B348" s="40"/>
      <c r="C348" s="42"/>
      <c r="D348" s="42"/>
      <c r="E348" s="40"/>
      <c r="F348" s="42"/>
      <c r="G348" s="85" t="s">
        <v>491</v>
      </c>
      <c r="H348" s="106"/>
      <c r="I348" s="458"/>
    </row>
    <row r="349" spans="1:8" ht="12.75">
      <c r="A349" s="40"/>
      <c r="B349" s="40"/>
      <c r="C349" s="40"/>
      <c r="D349" s="40"/>
      <c r="E349" s="40" t="s">
        <v>1110</v>
      </c>
      <c r="F349" s="40"/>
      <c r="G349" s="40"/>
      <c r="H349" s="41" t="s">
        <v>587</v>
      </c>
    </row>
    <row r="350" spans="1:8" ht="12.75">
      <c r="A350" s="40"/>
      <c r="B350" s="40"/>
      <c r="C350" s="42"/>
      <c r="D350" s="42"/>
      <c r="E350" s="40"/>
      <c r="F350" s="42" t="s">
        <v>492</v>
      </c>
      <c r="G350" s="85"/>
      <c r="H350" s="38" t="s">
        <v>635</v>
      </c>
    </row>
    <row r="351" spans="1:8" ht="12.75">
      <c r="A351" s="40"/>
      <c r="B351" s="40"/>
      <c r="C351" s="42"/>
      <c r="D351" s="42"/>
      <c r="E351" s="40"/>
      <c r="F351" s="42"/>
      <c r="G351" s="85" t="s">
        <v>493</v>
      </c>
      <c r="H351" s="106"/>
    </row>
    <row r="352" spans="1:8" ht="12.75">
      <c r="A352" s="40"/>
      <c r="B352" s="40"/>
      <c r="C352" s="42"/>
      <c r="D352" s="42"/>
      <c r="E352" s="40"/>
      <c r="F352" s="42" t="s">
        <v>494</v>
      </c>
      <c r="G352" s="85"/>
      <c r="H352" s="38" t="s">
        <v>635</v>
      </c>
    </row>
    <row r="353" spans="1:8" ht="12.75">
      <c r="A353" s="40"/>
      <c r="B353" s="40"/>
      <c r="C353" s="42"/>
      <c r="D353" s="42"/>
      <c r="E353" s="40"/>
      <c r="F353" s="42"/>
      <c r="G353" s="85" t="s">
        <v>495</v>
      </c>
      <c r="H353" s="106"/>
    </row>
    <row r="354" spans="1:8" ht="12.75">
      <c r="A354" s="40"/>
      <c r="B354" s="40"/>
      <c r="C354" s="42"/>
      <c r="D354" s="42"/>
      <c r="E354" s="40"/>
      <c r="F354" s="42" t="s">
        <v>988</v>
      </c>
      <c r="G354" s="85"/>
      <c r="H354" s="38" t="s">
        <v>635</v>
      </c>
    </row>
    <row r="355" spans="1:8" ht="12.75">
      <c r="A355" s="40"/>
      <c r="B355" s="40"/>
      <c r="C355" s="42"/>
      <c r="D355" s="42"/>
      <c r="E355" s="40"/>
      <c r="F355" s="42" t="s">
        <v>989</v>
      </c>
      <c r="G355" s="85"/>
      <c r="H355" s="38" t="s">
        <v>635</v>
      </c>
    </row>
    <row r="356" spans="1:9" s="459" customFormat="1" ht="12.75">
      <c r="A356" s="40"/>
      <c r="B356" s="40"/>
      <c r="C356" s="42"/>
      <c r="D356" s="42"/>
      <c r="E356" s="40"/>
      <c r="F356" s="42"/>
      <c r="G356" s="85" t="s">
        <v>990</v>
      </c>
      <c r="H356" s="106"/>
      <c r="I356" s="458"/>
    </row>
    <row r="357" spans="1:9" s="459" customFormat="1" ht="12.75">
      <c r="A357" s="43"/>
      <c r="B357" s="43"/>
      <c r="C357" s="467" t="s">
        <v>324</v>
      </c>
      <c r="D357" s="467"/>
      <c r="E357" s="467"/>
      <c r="F357" s="467"/>
      <c r="G357" s="467"/>
      <c r="H357" s="465" t="s">
        <v>512</v>
      </c>
      <c r="I357" s="458"/>
    </row>
    <row r="358" spans="1:8" ht="12.75">
      <c r="A358" s="40"/>
      <c r="B358" s="40"/>
      <c r="C358" s="40"/>
      <c r="D358" s="40"/>
      <c r="E358" s="40" t="s">
        <v>325</v>
      </c>
      <c r="F358" s="40"/>
      <c r="G358" s="40"/>
      <c r="H358" s="41" t="s">
        <v>587</v>
      </c>
    </row>
    <row r="359" spans="1:8" ht="12.75">
      <c r="A359" s="40"/>
      <c r="B359" s="40"/>
      <c r="C359" s="40"/>
      <c r="D359" s="40"/>
      <c r="E359" s="42"/>
      <c r="F359" s="42" t="s">
        <v>105</v>
      </c>
      <c r="G359" s="40"/>
      <c r="H359" s="38" t="s">
        <v>635</v>
      </c>
    </row>
    <row r="360" spans="1:9" s="459" customFormat="1" ht="12.75">
      <c r="A360" s="40"/>
      <c r="B360" s="40"/>
      <c r="C360" s="42"/>
      <c r="D360" s="42"/>
      <c r="E360" s="42" t="s">
        <v>326</v>
      </c>
      <c r="F360" s="42"/>
      <c r="G360" s="42"/>
      <c r="H360" s="38" t="s">
        <v>635</v>
      </c>
      <c r="I360" s="458"/>
    </row>
    <row r="361" spans="1:8" ht="12.75">
      <c r="A361" s="40"/>
      <c r="B361" s="40"/>
      <c r="C361" s="40"/>
      <c r="D361" s="40"/>
      <c r="E361" s="40" t="s">
        <v>327</v>
      </c>
      <c r="F361" s="40"/>
      <c r="G361" s="40"/>
      <c r="H361" s="41" t="s">
        <v>587</v>
      </c>
    </row>
    <row r="362" spans="1:9" s="459" customFormat="1" ht="12.75">
      <c r="A362" s="40"/>
      <c r="B362" s="40"/>
      <c r="C362" s="42"/>
      <c r="D362" s="42"/>
      <c r="E362" s="42" t="s">
        <v>328</v>
      </c>
      <c r="F362" s="42"/>
      <c r="G362" s="42"/>
      <c r="H362" s="38" t="s">
        <v>635</v>
      </c>
      <c r="I362" s="458"/>
    </row>
    <row r="363" spans="1:9" s="459" customFormat="1" ht="12.75">
      <c r="A363" s="40"/>
      <c r="B363" s="40"/>
      <c r="C363" s="40"/>
      <c r="D363" s="40"/>
      <c r="E363" s="40" t="s">
        <v>171</v>
      </c>
      <c r="F363" s="40"/>
      <c r="G363" s="40"/>
      <c r="H363" s="41" t="s">
        <v>587</v>
      </c>
      <c r="I363" s="458"/>
    </row>
    <row r="364" spans="1:9" s="459" customFormat="1" ht="12.75">
      <c r="A364" s="40"/>
      <c r="B364" s="40"/>
      <c r="C364" s="40"/>
      <c r="D364" s="40"/>
      <c r="E364" s="40"/>
      <c r="F364" s="42" t="s">
        <v>172</v>
      </c>
      <c r="G364" s="40"/>
      <c r="H364" s="38" t="s">
        <v>635</v>
      </c>
      <c r="I364" s="458"/>
    </row>
    <row r="365" spans="1:9" s="459" customFormat="1" ht="12.75">
      <c r="A365" s="40"/>
      <c r="B365" s="40"/>
      <c r="C365" s="40"/>
      <c r="D365" s="40"/>
      <c r="E365" s="40" t="s">
        <v>173</v>
      </c>
      <c r="F365" s="40"/>
      <c r="G365" s="40"/>
      <c r="H365" s="41" t="s">
        <v>587</v>
      </c>
      <c r="I365" s="458"/>
    </row>
    <row r="366" spans="1:8" ht="12.75">
      <c r="A366" s="40"/>
      <c r="B366" s="40"/>
      <c r="C366" s="40"/>
      <c r="D366" s="40"/>
      <c r="E366" s="40"/>
      <c r="F366" s="42" t="s">
        <v>806</v>
      </c>
      <c r="G366" s="42"/>
      <c r="H366" s="38" t="s">
        <v>635</v>
      </c>
    </row>
    <row r="367" spans="1:9" s="459" customFormat="1" ht="12.75">
      <c r="A367" s="40"/>
      <c r="B367" s="40"/>
      <c r="C367" s="40"/>
      <c r="D367" s="40"/>
      <c r="E367" s="51" t="s">
        <v>241</v>
      </c>
      <c r="F367" s="51"/>
      <c r="G367" s="40"/>
      <c r="H367" s="106"/>
      <c r="I367" s="458"/>
    </row>
    <row r="368" spans="1:8" ht="12.75">
      <c r="A368" s="40"/>
      <c r="B368" s="40"/>
      <c r="C368" s="40"/>
      <c r="D368" s="40"/>
      <c r="E368" s="40" t="s">
        <v>174</v>
      </c>
      <c r="F368" s="40"/>
      <c r="G368" s="40"/>
      <c r="H368" s="41" t="s">
        <v>587</v>
      </c>
    </row>
    <row r="369" spans="1:9" s="459" customFormat="1" ht="37.5" customHeight="1">
      <c r="A369" s="40"/>
      <c r="B369" s="40"/>
      <c r="C369" s="42"/>
      <c r="D369" s="42"/>
      <c r="E369" s="739" t="s">
        <v>640</v>
      </c>
      <c r="F369" s="739"/>
      <c r="G369" s="740"/>
      <c r="H369" s="466"/>
      <c r="I369" s="458"/>
    </row>
    <row r="370" spans="1:8" ht="12.75">
      <c r="A370" s="43"/>
      <c r="B370" s="43"/>
      <c r="C370" s="467" t="s">
        <v>182</v>
      </c>
      <c r="D370" s="467"/>
      <c r="E370" s="467"/>
      <c r="F370" s="467"/>
      <c r="G370" s="467"/>
      <c r="H370" s="465" t="s">
        <v>512</v>
      </c>
    </row>
    <row r="371" spans="1:9" s="459" customFormat="1" ht="12.75">
      <c r="A371" s="40"/>
      <c r="B371" s="40"/>
      <c r="C371" s="42"/>
      <c r="D371" s="42"/>
      <c r="E371" s="42" t="s">
        <v>183</v>
      </c>
      <c r="F371" s="42"/>
      <c r="G371" s="42"/>
      <c r="H371" s="38" t="s">
        <v>635</v>
      </c>
      <c r="I371" s="458"/>
    </row>
    <row r="372" spans="1:9" s="459" customFormat="1" ht="12.75">
      <c r="A372" s="40"/>
      <c r="B372" s="40"/>
      <c r="C372" s="42"/>
      <c r="D372" s="42"/>
      <c r="E372" s="42" t="s">
        <v>911</v>
      </c>
      <c r="F372" s="42"/>
      <c r="G372" s="42"/>
      <c r="H372" s="38" t="s">
        <v>635</v>
      </c>
      <c r="I372" s="458"/>
    </row>
    <row r="373" spans="1:8" ht="12.75">
      <c r="A373" s="40"/>
      <c r="B373" s="40"/>
      <c r="C373" s="40"/>
      <c r="D373" s="40"/>
      <c r="E373" s="40" t="s">
        <v>184</v>
      </c>
      <c r="F373" s="40"/>
      <c r="G373" s="40"/>
      <c r="H373" s="41" t="s">
        <v>587</v>
      </c>
    </row>
    <row r="374" spans="1:9" s="459" customFormat="1" ht="12.75">
      <c r="A374" s="40"/>
      <c r="B374" s="40"/>
      <c r="C374" s="42"/>
      <c r="D374" s="42"/>
      <c r="E374" s="42" t="s">
        <v>185</v>
      </c>
      <c r="F374" s="42"/>
      <c r="G374" s="42"/>
      <c r="H374" s="38" t="s">
        <v>635</v>
      </c>
      <c r="I374" s="458"/>
    </row>
    <row r="375" spans="1:8" ht="12.75">
      <c r="A375" s="40"/>
      <c r="B375" s="40"/>
      <c r="C375" s="40"/>
      <c r="D375" s="40"/>
      <c r="E375" s="40" t="s">
        <v>186</v>
      </c>
      <c r="F375" s="40"/>
      <c r="G375" s="40"/>
      <c r="H375" s="41" t="s">
        <v>587</v>
      </c>
    </row>
    <row r="376" spans="1:9" s="459" customFormat="1" ht="12.75">
      <c r="A376" s="40"/>
      <c r="B376" s="40"/>
      <c r="C376" s="42"/>
      <c r="D376" s="42"/>
      <c r="E376" s="42" t="s">
        <v>187</v>
      </c>
      <c r="F376" s="42"/>
      <c r="G376" s="42"/>
      <c r="H376" s="38" t="s">
        <v>635</v>
      </c>
      <c r="I376" s="458"/>
    </row>
    <row r="377" spans="1:9" s="459" customFormat="1" ht="12.75">
      <c r="A377" s="40"/>
      <c r="B377" s="40"/>
      <c r="C377" s="40"/>
      <c r="D377" s="40"/>
      <c r="E377" s="40" t="s">
        <v>188</v>
      </c>
      <c r="F377" s="40"/>
      <c r="G377" s="40"/>
      <c r="H377" s="41" t="s">
        <v>587</v>
      </c>
      <c r="I377" s="458"/>
    </row>
    <row r="378" spans="1:8" ht="12.75">
      <c r="A378" s="40"/>
      <c r="B378" s="40"/>
      <c r="C378" s="40"/>
      <c r="D378" s="40"/>
      <c r="E378" s="42" t="s">
        <v>242</v>
      </c>
      <c r="F378" s="40"/>
      <c r="G378" s="40"/>
      <c r="H378" s="38" t="s">
        <v>635</v>
      </c>
    </row>
    <row r="379" spans="1:9" s="459" customFormat="1" ht="12.75">
      <c r="A379" s="40"/>
      <c r="B379" s="40"/>
      <c r="C379" s="42"/>
      <c r="D379" s="42"/>
      <c r="E379" s="739" t="s">
        <v>1</v>
      </c>
      <c r="F379" s="739"/>
      <c r="G379" s="740"/>
      <c r="H379" s="466"/>
      <c r="I379" s="458"/>
    </row>
    <row r="380" spans="1:9" s="459" customFormat="1" ht="12.75">
      <c r="A380" s="43"/>
      <c r="B380" s="43"/>
      <c r="C380" s="467" t="s">
        <v>193</v>
      </c>
      <c r="D380" s="467"/>
      <c r="E380" s="467"/>
      <c r="F380" s="467"/>
      <c r="G380" s="467"/>
      <c r="H380" s="465" t="s">
        <v>512</v>
      </c>
      <c r="I380" s="458"/>
    </row>
    <row r="381" spans="1:8" ht="12.75">
      <c r="A381" s="40"/>
      <c r="B381" s="40"/>
      <c r="C381" s="40"/>
      <c r="D381" s="40"/>
      <c r="E381" s="40" t="s">
        <v>194</v>
      </c>
      <c r="F381" s="40"/>
      <c r="G381" s="40"/>
      <c r="H381" s="41" t="s">
        <v>587</v>
      </c>
    </row>
    <row r="382" spans="1:8" ht="12.75">
      <c r="A382" s="40"/>
      <c r="B382" s="40"/>
      <c r="C382" s="40"/>
      <c r="D382" s="40"/>
      <c r="E382" s="40"/>
      <c r="F382" s="749" t="s">
        <v>932</v>
      </c>
      <c r="G382" s="750"/>
      <c r="H382" s="38" t="s">
        <v>635</v>
      </c>
    </row>
    <row r="383" spans="1:9" s="459" customFormat="1" ht="12.75">
      <c r="A383" s="40"/>
      <c r="B383" s="40"/>
      <c r="C383" s="42"/>
      <c r="D383" s="42"/>
      <c r="E383" s="42" t="s">
        <v>109</v>
      </c>
      <c r="F383" s="42"/>
      <c r="G383" s="42"/>
      <c r="H383" s="38" t="s">
        <v>635</v>
      </c>
      <c r="I383" s="458"/>
    </row>
    <row r="384" spans="1:8" ht="12.75">
      <c r="A384" s="40"/>
      <c r="B384" s="40"/>
      <c r="C384" s="40"/>
      <c r="D384" s="40"/>
      <c r="E384" s="40" t="s">
        <v>110</v>
      </c>
      <c r="F384" s="40"/>
      <c r="G384" s="40"/>
      <c r="H384" s="41" t="s">
        <v>587</v>
      </c>
    </row>
    <row r="385" spans="1:8" ht="12.75">
      <c r="A385" s="40"/>
      <c r="B385" s="40"/>
      <c r="C385" s="42"/>
      <c r="D385" s="42"/>
      <c r="E385" s="40"/>
      <c r="F385" s="42" t="s">
        <v>111</v>
      </c>
      <c r="G385" s="42"/>
      <c r="H385" s="38" t="s">
        <v>635</v>
      </c>
    </row>
    <row r="386" spans="1:9" s="459" customFormat="1" ht="12.75">
      <c r="A386" s="40"/>
      <c r="B386" s="40"/>
      <c r="C386" s="42"/>
      <c r="D386" s="42"/>
      <c r="E386" s="42" t="s">
        <v>112</v>
      </c>
      <c r="F386" s="42"/>
      <c r="G386" s="42"/>
      <c r="H386" s="38" t="s">
        <v>635</v>
      </c>
      <c r="I386" s="458"/>
    </row>
    <row r="387" spans="1:8" ht="12.75">
      <c r="A387" s="40"/>
      <c r="B387" s="40"/>
      <c r="C387" s="40"/>
      <c r="D387" s="40"/>
      <c r="E387" s="40" t="s">
        <v>691</v>
      </c>
      <c r="F387" s="40"/>
      <c r="G387" s="40"/>
      <c r="H387" s="41" t="s">
        <v>587</v>
      </c>
    </row>
    <row r="388" spans="1:9" s="459" customFormat="1" ht="12.75">
      <c r="A388" s="42"/>
      <c r="B388" s="42"/>
      <c r="C388" s="42"/>
      <c r="D388" s="42"/>
      <c r="E388" s="42"/>
      <c r="F388" s="42" t="s">
        <v>692</v>
      </c>
      <c r="G388" s="42"/>
      <c r="H388" s="38" t="s">
        <v>635</v>
      </c>
      <c r="I388" s="458"/>
    </row>
    <row r="389" spans="1:9" s="459" customFormat="1" ht="12.75">
      <c r="A389" s="40"/>
      <c r="B389" s="40"/>
      <c r="C389" s="40"/>
      <c r="D389" s="40"/>
      <c r="E389" s="42" t="s">
        <v>809</v>
      </c>
      <c r="F389" s="40"/>
      <c r="G389" s="40"/>
      <c r="H389" s="38" t="s">
        <v>635</v>
      </c>
      <c r="I389" s="458"/>
    </row>
    <row r="390" spans="1:9" s="459" customFormat="1" ht="25.5" customHeight="1">
      <c r="A390" s="40"/>
      <c r="B390" s="40"/>
      <c r="C390" s="40"/>
      <c r="D390" s="40"/>
      <c r="E390" s="739" t="s">
        <v>405</v>
      </c>
      <c r="F390" s="739"/>
      <c r="G390" s="740"/>
      <c r="H390" s="106"/>
      <c r="I390" s="458"/>
    </row>
    <row r="391" spans="1:9" ht="12.75">
      <c r="A391" s="734" t="s">
        <v>22</v>
      </c>
      <c r="B391" s="735"/>
      <c r="C391" s="735"/>
      <c r="D391" s="735"/>
      <c r="E391" s="735"/>
      <c r="F391" s="735"/>
      <c r="G391" s="736"/>
      <c r="H391" s="464"/>
      <c r="I391" s="464">
        <f>COUNTIF(H392:H485,"UOS")</f>
        <v>71</v>
      </c>
    </row>
    <row r="392" spans="1:8" ht="12.75">
      <c r="A392" s="43"/>
      <c r="B392" s="43"/>
      <c r="C392" s="467" t="s">
        <v>267</v>
      </c>
      <c r="D392" s="467"/>
      <c r="E392" s="467"/>
      <c r="F392" s="467"/>
      <c r="G392" s="467"/>
      <c r="H392" s="465" t="s">
        <v>587</v>
      </c>
    </row>
    <row r="393" spans="1:8" ht="12.75">
      <c r="A393" s="36"/>
      <c r="B393" s="36"/>
      <c r="C393" s="42"/>
      <c r="D393" s="42"/>
      <c r="E393" s="42"/>
      <c r="F393" s="42" t="s">
        <v>943</v>
      </c>
      <c r="G393" s="42"/>
      <c r="H393" s="38" t="s">
        <v>635</v>
      </c>
    </row>
    <row r="394" spans="1:8" ht="12.75">
      <c r="A394" s="36"/>
      <c r="B394" s="36"/>
      <c r="C394" s="42"/>
      <c r="D394" s="42"/>
      <c r="E394" s="42"/>
      <c r="F394" s="42" t="s">
        <v>269</v>
      </c>
      <c r="G394" s="42"/>
      <c r="H394" s="38" t="s">
        <v>635</v>
      </c>
    </row>
    <row r="395" spans="1:8" ht="12.75">
      <c r="A395" s="36"/>
      <c r="B395" s="36"/>
      <c r="C395" s="42"/>
      <c r="D395" s="42"/>
      <c r="E395" s="42"/>
      <c r="F395" s="42" t="s">
        <v>270</v>
      </c>
      <c r="G395" s="42"/>
      <c r="H395" s="38" t="s">
        <v>635</v>
      </c>
    </row>
    <row r="396" spans="1:9" s="459" customFormat="1" ht="12.75">
      <c r="A396" s="36"/>
      <c r="B396" s="36"/>
      <c r="C396" s="42"/>
      <c r="D396" s="42"/>
      <c r="E396" s="42"/>
      <c r="F396" s="42" t="s">
        <v>271</v>
      </c>
      <c r="G396" s="42"/>
      <c r="H396" s="38" t="s">
        <v>635</v>
      </c>
      <c r="I396" s="458"/>
    </row>
    <row r="397" spans="1:8" ht="12.75">
      <c r="A397" s="43"/>
      <c r="B397" s="43"/>
      <c r="C397" s="467" t="s">
        <v>272</v>
      </c>
      <c r="D397" s="467"/>
      <c r="E397" s="467"/>
      <c r="F397" s="467"/>
      <c r="G397" s="467"/>
      <c r="H397" s="465" t="s">
        <v>587</v>
      </c>
    </row>
    <row r="398" spans="1:9" s="459" customFormat="1" ht="12.75">
      <c r="A398" s="40"/>
      <c r="B398" s="40"/>
      <c r="C398" s="40"/>
      <c r="D398" s="40"/>
      <c r="E398" s="43"/>
      <c r="F398" s="36"/>
      <c r="G398" s="51" t="s">
        <v>645</v>
      </c>
      <c r="H398" s="87"/>
      <c r="I398" s="458"/>
    </row>
    <row r="399" spans="1:8" ht="12.75">
      <c r="A399" s="36"/>
      <c r="B399" s="36"/>
      <c r="C399" s="42"/>
      <c r="D399" s="42"/>
      <c r="E399" s="42"/>
      <c r="F399" s="42" t="s">
        <v>943</v>
      </c>
      <c r="G399" s="42"/>
      <c r="H399" s="38" t="s">
        <v>635</v>
      </c>
    </row>
    <row r="400" spans="1:8" ht="12.75">
      <c r="A400" s="36"/>
      <c r="B400" s="36"/>
      <c r="C400" s="42"/>
      <c r="D400" s="42"/>
      <c r="E400" s="42"/>
      <c r="F400" s="42" t="s">
        <v>269</v>
      </c>
      <c r="G400" s="42"/>
      <c r="H400" s="38" t="s">
        <v>635</v>
      </c>
    </row>
    <row r="401" spans="1:8" ht="12.75">
      <c r="A401" s="36"/>
      <c r="B401" s="36"/>
      <c r="C401" s="42"/>
      <c r="D401" s="42"/>
      <c r="E401" s="42"/>
      <c r="F401" s="42" t="s">
        <v>1008</v>
      </c>
      <c r="G401" s="42"/>
      <c r="H401" s="38" t="s">
        <v>635</v>
      </c>
    </row>
    <row r="402" spans="1:9" s="459" customFormat="1" ht="12.75">
      <c r="A402" s="36"/>
      <c r="B402" s="36"/>
      <c r="C402" s="42"/>
      <c r="D402" s="42"/>
      <c r="E402" s="42"/>
      <c r="F402" s="42" t="s">
        <v>271</v>
      </c>
      <c r="G402" s="42"/>
      <c r="H402" s="38" t="s">
        <v>635</v>
      </c>
      <c r="I402" s="458"/>
    </row>
    <row r="403" spans="1:8" s="469" customFormat="1" ht="12.75">
      <c r="A403" s="43"/>
      <c r="B403" s="43"/>
      <c r="C403" s="467" t="s">
        <v>273</v>
      </c>
      <c r="D403" s="467"/>
      <c r="E403" s="467"/>
      <c r="F403" s="467"/>
      <c r="G403" s="467"/>
      <c r="H403" s="465" t="s">
        <v>587</v>
      </c>
    </row>
    <row r="404" spans="1:8" ht="12.75">
      <c r="A404" s="468"/>
      <c r="B404" s="468"/>
      <c r="C404" s="85"/>
      <c r="D404" s="85"/>
      <c r="E404" s="86" t="s">
        <v>274</v>
      </c>
      <c r="F404" s="85"/>
      <c r="G404" s="85"/>
      <c r="H404" s="87"/>
    </row>
    <row r="405" spans="1:8" ht="12.75">
      <c r="A405" s="36"/>
      <c r="B405" s="36"/>
      <c r="C405" s="42"/>
      <c r="D405" s="42"/>
      <c r="E405" s="42"/>
      <c r="F405" s="42" t="s">
        <v>943</v>
      </c>
      <c r="G405" s="42"/>
      <c r="H405" s="38" t="s">
        <v>635</v>
      </c>
    </row>
    <row r="406" spans="1:8" ht="12.75">
      <c r="A406" s="36"/>
      <c r="B406" s="36"/>
      <c r="C406" s="42"/>
      <c r="D406" s="42"/>
      <c r="E406" s="42"/>
      <c r="F406" s="42" t="s">
        <v>269</v>
      </c>
      <c r="G406" s="42"/>
      <c r="H406" s="38" t="s">
        <v>635</v>
      </c>
    </row>
    <row r="407" spans="1:8" ht="12.75">
      <c r="A407" s="36"/>
      <c r="B407" s="36"/>
      <c r="C407" s="42"/>
      <c r="D407" s="42"/>
      <c r="E407" s="42"/>
      <c r="F407" s="42" t="s">
        <v>270</v>
      </c>
      <c r="G407" s="42"/>
      <c r="H407" s="38" t="s">
        <v>635</v>
      </c>
    </row>
    <row r="408" spans="1:9" s="459" customFormat="1" ht="12.75">
      <c r="A408" s="36"/>
      <c r="B408" s="36"/>
      <c r="C408" s="42"/>
      <c r="D408" s="42"/>
      <c r="E408" s="42"/>
      <c r="F408" s="42" t="s">
        <v>271</v>
      </c>
      <c r="G408" s="42"/>
      <c r="H408" s="38" t="s">
        <v>635</v>
      </c>
      <c r="I408" s="458"/>
    </row>
    <row r="409" spans="1:9" s="459" customFormat="1" ht="12.75">
      <c r="A409" s="36"/>
      <c r="B409" s="36"/>
      <c r="C409" s="42"/>
      <c r="D409" s="42"/>
      <c r="E409" s="42"/>
      <c r="F409" s="42" t="s">
        <v>342</v>
      </c>
      <c r="G409" s="42"/>
      <c r="H409" s="38" t="s">
        <v>635</v>
      </c>
      <c r="I409" s="458"/>
    </row>
    <row r="410" spans="1:8" ht="12.75">
      <c r="A410" s="43"/>
      <c r="B410" s="43"/>
      <c r="C410" s="467" t="s">
        <v>275</v>
      </c>
      <c r="D410" s="467"/>
      <c r="E410" s="467"/>
      <c r="F410" s="467"/>
      <c r="G410" s="467"/>
      <c r="H410" s="465" t="s">
        <v>587</v>
      </c>
    </row>
    <row r="411" spans="1:8" ht="12.75">
      <c r="A411" s="36"/>
      <c r="B411" s="36"/>
      <c r="C411" s="42"/>
      <c r="D411" s="42"/>
      <c r="E411" s="42"/>
      <c r="F411" s="42" t="s">
        <v>943</v>
      </c>
      <c r="G411" s="42"/>
      <c r="H411" s="38" t="s">
        <v>635</v>
      </c>
    </row>
    <row r="412" spans="1:8" ht="12.75">
      <c r="A412" s="36"/>
      <c r="B412" s="36"/>
      <c r="C412" s="42"/>
      <c r="D412" s="42"/>
      <c r="E412" s="42"/>
      <c r="F412" s="42" t="s">
        <v>269</v>
      </c>
      <c r="G412" s="42"/>
      <c r="H412" s="38" t="s">
        <v>635</v>
      </c>
    </row>
    <row r="413" spans="1:8" ht="12.75">
      <c r="A413" s="36"/>
      <c r="B413" s="36"/>
      <c r="C413" s="42"/>
      <c r="D413" s="42"/>
      <c r="E413" s="42"/>
      <c r="F413" s="42" t="s">
        <v>270</v>
      </c>
      <c r="G413" s="42"/>
      <c r="H413" s="38" t="s">
        <v>635</v>
      </c>
    </row>
    <row r="414" spans="1:9" s="459" customFormat="1" ht="12.75">
      <c r="A414" s="36"/>
      <c r="B414" s="36"/>
      <c r="C414" s="42"/>
      <c r="D414" s="42"/>
      <c r="E414" s="42"/>
      <c r="F414" s="42" t="s">
        <v>271</v>
      </c>
      <c r="G414" s="42"/>
      <c r="H414" s="38" t="s">
        <v>635</v>
      </c>
      <c r="I414" s="458"/>
    </row>
    <row r="415" spans="1:8" ht="12.75">
      <c r="A415" s="43"/>
      <c r="B415" s="43"/>
      <c r="C415" s="467" t="s">
        <v>276</v>
      </c>
      <c r="D415" s="467"/>
      <c r="E415" s="467"/>
      <c r="F415" s="467"/>
      <c r="G415" s="467"/>
      <c r="H415" s="465" t="s">
        <v>587</v>
      </c>
    </row>
    <row r="416" spans="1:8" ht="12.75">
      <c r="A416" s="36"/>
      <c r="B416" s="36"/>
      <c r="C416" s="42"/>
      <c r="D416" s="42"/>
      <c r="E416" s="42"/>
      <c r="F416" s="42" t="s">
        <v>943</v>
      </c>
      <c r="G416" s="42"/>
      <c r="H416" s="38" t="s">
        <v>635</v>
      </c>
    </row>
    <row r="417" spans="1:8" ht="12.75">
      <c r="A417" s="36"/>
      <c r="B417" s="36"/>
      <c r="C417" s="42"/>
      <c r="D417" s="42"/>
      <c r="E417" s="42"/>
      <c r="F417" s="42" t="s">
        <v>269</v>
      </c>
      <c r="G417" s="42"/>
      <c r="H417" s="38" t="s">
        <v>635</v>
      </c>
    </row>
    <row r="418" spans="1:8" ht="12.75">
      <c r="A418" s="36"/>
      <c r="B418" s="36"/>
      <c r="C418" s="42"/>
      <c r="D418" s="42"/>
      <c r="E418" s="42"/>
      <c r="F418" s="42" t="s">
        <v>270</v>
      </c>
      <c r="G418" s="42"/>
      <c r="H418" s="38" t="s">
        <v>635</v>
      </c>
    </row>
    <row r="419" spans="1:9" s="459" customFormat="1" ht="12.75">
      <c r="A419" s="36"/>
      <c r="B419" s="36"/>
      <c r="C419" s="42"/>
      <c r="D419" s="42"/>
      <c r="E419" s="42"/>
      <c r="F419" s="42" t="s">
        <v>271</v>
      </c>
      <c r="G419" s="42"/>
      <c r="H419" s="38" t="s">
        <v>635</v>
      </c>
      <c r="I419" s="458"/>
    </row>
    <row r="420" spans="1:8" s="469" customFormat="1" ht="12.75">
      <c r="A420" s="43"/>
      <c r="B420" s="43"/>
      <c r="C420" s="467" t="s">
        <v>277</v>
      </c>
      <c r="D420" s="467"/>
      <c r="E420" s="467"/>
      <c r="F420" s="467"/>
      <c r="G420" s="467"/>
      <c r="H420" s="465" t="s">
        <v>587</v>
      </c>
    </row>
    <row r="421" spans="1:9" s="459" customFormat="1" ht="12.75">
      <c r="A421" s="40"/>
      <c r="B421" s="40"/>
      <c r="C421" s="40"/>
      <c r="D421" s="40"/>
      <c r="E421" s="43"/>
      <c r="F421" s="36"/>
      <c r="G421" s="51" t="s">
        <v>379</v>
      </c>
      <c r="H421" s="87"/>
      <c r="I421" s="458"/>
    </row>
    <row r="422" spans="1:9" s="459" customFormat="1" ht="12.75">
      <c r="A422" s="40"/>
      <c r="B422" s="40"/>
      <c r="C422" s="40"/>
      <c r="D422" s="40"/>
      <c r="E422" s="43"/>
      <c r="F422" s="36"/>
      <c r="G422" s="51" t="s">
        <v>647</v>
      </c>
      <c r="H422" s="87"/>
      <c r="I422" s="458"/>
    </row>
    <row r="423" spans="1:9" s="459" customFormat="1" ht="12.75">
      <c r="A423" s="40"/>
      <c r="B423" s="40"/>
      <c r="C423" s="40"/>
      <c r="D423" s="40"/>
      <c r="E423" s="43"/>
      <c r="F423" s="36"/>
      <c r="G423" s="51" t="s">
        <v>345</v>
      </c>
      <c r="H423" s="87"/>
      <c r="I423" s="458"/>
    </row>
    <row r="424" spans="1:8" ht="12.75">
      <c r="A424" s="468"/>
      <c r="B424" s="468"/>
      <c r="C424" s="85"/>
      <c r="D424" s="85"/>
      <c r="E424" s="86" t="s">
        <v>278</v>
      </c>
      <c r="F424" s="85"/>
      <c r="G424" s="85"/>
      <c r="H424" s="87"/>
    </row>
    <row r="425" spans="1:8" ht="12.75">
      <c r="A425" s="36"/>
      <c r="B425" s="36"/>
      <c r="C425" s="42"/>
      <c r="D425" s="42"/>
      <c r="E425" s="42"/>
      <c r="F425" s="42" t="s">
        <v>943</v>
      </c>
      <c r="G425" s="42"/>
      <c r="H425" s="38" t="s">
        <v>635</v>
      </c>
    </row>
    <row r="426" spans="1:8" ht="12.75">
      <c r="A426" s="36"/>
      <c r="B426" s="36"/>
      <c r="C426" s="42"/>
      <c r="D426" s="42"/>
      <c r="E426" s="42"/>
      <c r="F426" s="42" t="s">
        <v>269</v>
      </c>
      <c r="G426" s="42"/>
      <c r="H426" s="38" t="s">
        <v>635</v>
      </c>
    </row>
    <row r="427" spans="1:8" ht="12.75">
      <c r="A427" s="36"/>
      <c r="B427" s="36"/>
      <c r="C427" s="42"/>
      <c r="D427" s="42"/>
      <c r="E427" s="42"/>
      <c r="F427" s="42" t="s">
        <v>270</v>
      </c>
      <c r="G427" s="42"/>
      <c r="H427" s="38" t="s">
        <v>635</v>
      </c>
    </row>
    <row r="428" spans="1:9" s="459" customFormat="1" ht="12.75">
      <c r="A428" s="36"/>
      <c r="B428" s="36"/>
      <c r="C428" s="42"/>
      <c r="D428" s="42"/>
      <c r="E428" s="42"/>
      <c r="F428" s="42" t="s">
        <v>271</v>
      </c>
      <c r="G428" s="42"/>
      <c r="H428" s="38" t="s">
        <v>635</v>
      </c>
      <c r="I428" s="458"/>
    </row>
    <row r="429" spans="1:9" s="459" customFormat="1" ht="12.75">
      <c r="A429" s="36"/>
      <c r="B429" s="36"/>
      <c r="C429" s="42"/>
      <c r="D429" s="42"/>
      <c r="E429" s="42"/>
      <c r="F429" s="42" t="s">
        <v>343</v>
      </c>
      <c r="G429" s="42"/>
      <c r="H429" s="38" t="s">
        <v>635</v>
      </c>
      <c r="I429" s="458"/>
    </row>
    <row r="430" spans="1:8" s="469" customFormat="1" ht="12.75">
      <c r="A430" s="43"/>
      <c r="B430" s="43"/>
      <c r="C430" s="467" t="s">
        <v>279</v>
      </c>
      <c r="D430" s="467"/>
      <c r="E430" s="467"/>
      <c r="F430" s="467"/>
      <c r="G430" s="467"/>
      <c r="H430" s="465" t="s">
        <v>587</v>
      </c>
    </row>
    <row r="431" spans="1:9" s="459" customFormat="1" ht="12.75">
      <c r="A431" s="40"/>
      <c r="B431" s="40"/>
      <c r="C431" s="40"/>
      <c r="D431" s="40"/>
      <c r="E431" s="43"/>
      <c r="G431" s="51" t="s">
        <v>646</v>
      </c>
      <c r="H431" s="87"/>
      <c r="I431" s="458"/>
    </row>
    <row r="432" spans="1:8" ht="12.75">
      <c r="A432" s="468"/>
      <c r="B432" s="468"/>
      <c r="C432" s="85"/>
      <c r="D432" s="85"/>
      <c r="E432" s="86" t="s">
        <v>280</v>
      </c>
      <c r="F432" s="85"/>
      <c r="G432" s="85"/>
      <c r="H432" s="87"/>
    </row>
    <row r="433" spans="1:8" ht="12.75">
      <c r="A433" s="36"/>
      <c r="B433" s="36"/>
      <c r="C433" s="42"/>
      <c r="D433" s="42"/>
      <c r="E433" s="42"/>
      <c r="F433" s="42" t="s">
        <v>943</v>
      </c>
      <c r="G433" s="42"/>
      <c r="H433" s="38" t="s">
        <v>635</v>
      </c>
    </row>
    <row r="434" spans="1:8" ht="12.75">
      <c r="A434" s="36"/>
      <c r="B434" s="36"/>
      <c r="C434" s="42"/>
      <c r="D434" s="42"/>
      <c r="E434" s="42"/>
      <c r="F434" s="42" t="s">
        <v>269</v>
      </c>
      <c r="G434" s="42"/>
      <c r="H434" s="38" t="s">
        <v>635</v>
      </c>
    </row>
    <row r="435" spans="1:8" ht="12.75">
      <c r="A435" s="36"/>
      <c r="B435" s="36"/>
      <c r="C435" s="42"/>
      <c r="D435" s="42"/>
      <c r="E435" s="42"/>
      <c r="F435" s="42" t="s">
        <v>270</v>
      </c>
      <c r="G435" s="42"/>
      <c r="H435" s="38" t="s">
        <v>635</v>
      </c>
    </row>
    <row r="436" spans="1:9" s="459" customFormat="1" ht="12.75">
      <c r="A436" s="36"/>
      <c r="B436" s="36"/>
      <c r="C436" s="42"/>
      <c r="D436" s="42"/>
      <c r="E436" s="42"/>
      <c r="F436" s="42" t="s">
        <v>271</v>
      </c>
      <c r="G436" s="42"/>
      <c r="H436" s="38" t="s">
        <v>635</v>
      </c>
      <c r="I436" s="458"/>
    </row>
    <row r="437" spans="1:8" s="469" customFormat="1" ht="12.75">
      <c r="A437" s="43"/>
      <c r="B437" s="43"/>
      <c r="C437" s="467" t="s">
        <v>885</v>
      </c>
      <c r="D437" s="467"/>
      <c r="E437" s="467"/>
      <c r="F437" s="467"/>
      <c r="G437" s="467"/>
      <c r="H437" s="465" t="s">
        <v>587</v>
      </c>
    </row>
    <row r="438" spans="1:8" ht="12.75">
      <c r="A438" s="468"/>
      <c r="B438" s="468"/>
      <c r="C438" s="85"/>
      <c r="D438" s="85"/>
      <c r="E438" s="86" t="s">
        <v>886</v>
      </c>
      <c r="F438" s="85"/>
      <c r="G438" s="85"/>
      <c r="H438" s="87"/>
    </row>
    <row r="439" spans="1:8" ht="12.75">
      <c r="A439" s="36"/>
      <c r="B439" s="36"/>
      <c r="C439" s="42"/>
      <c r="D439" s="42"/>
      <c r="E439" s="42"/>
      <c r="F439" s="42" t="s">
        <v>943</v>
      </c>
      <c r="G439" s="42"/>
      <c r="H439" s="38" t="s">
        <v>635</v>
      </c>
    </row>
    <row r="440" spans="1:8" ht="12.75">
      <c r="A440" s="36"/>
      <c r="B440" s="36"/>
      <c r="C440" s="42"/>
      <c r="D440" s="42"/>
      <c r="E440" s="42"/>
      <c r="F440" s="42" t="s">
        <v>269</v>
      </c>
      <c r="G440" s="42"/>
      <c r="H440" s="38" t="s">
        <v>635</v>
      </c>
    </row>
    <row r="441" spans="1:8" ht="12.75">
      <c r="A441" s="36"/>
      <c r="B441" s="36"/>
      <c r="C441" s="42"/>
      <c r="D441" s="42"/>
      <c r="E441" s="42"/>
      <c r="F441" s="42" t="s">
        <v>270</v>
      </c>
      <c r="G441" s="42"/>
      <c r="H441" s="38" t="s">
        <v>635</v>
      </c>
    </row>
    <row r="442" spans="1:9" s="459" customFormat="1" ht="12.75">
      <c r="A442" s="36"/>
      <c r="B442" s="36"/>
      <c r="C442" s="42"/>
      <c r="D442" s="42"/>
      <c r="E442" s="42"/>
      <c r="F442" s="42" t="s">
        <v>271</v>
      </c>
      <c r="G442" s="42"/>
      <c r="H442" s="38" t="s">
        <v>635</v>
      </c>
      <c r="I442" s="458"/>
    </row>
    <row r="443" spans="1:8" ht="12.75">
      <c r="A443" s="43"/>
      <c r="B443" s="43"/>
      <c r="C443" s="467" t="s">
        <v>887</v>
      </c>
      <c r="D443" s="467"/>
      <c r="E443" s="467"/>
      <c r="F443" s="467"/>
      <c r="G443" s="467"/>
      <c r="H443" s="465" t="s">
        <v>587</v>
      </c>
    </row>
    <row r="444" spans="1:8" ht="12.75">
      <c r="A444" s="36"/>
      <c r="B444" s="36"/>
      <c r="C444" s="42"/>
      <c r="D444" s="42"/>
      <c r="E444" s="42"/>
      <c r="F444" s="42" t="s">
        <v>943</v>
      </c>
      <c r="G444" s="42"/>
      <c r="H444" s="38" t="s">
        <v>635</v>
      </c>
    </row>
    <row r="445" spans="1:8" ht="12.75">
      <c r="A445" s="36"/>
      <c r="B445" s="36"/>
      <c r="C445" s="42"/>
      <c r="D445" s="42"/>
      <c r="E445" s="42"/>
      <c r="F445" s="42" t="s">
        <v>269</v>
      </c>
      <c r="G445" s="42"/>
      <c r="H445" s="38" t="s">
        <v>635</v>
      </c>
    </row>
    <row r="446" spans="1:8" ht="12.75">
      <c r="A446" s="36"/>
      <c r="B446" s="36"/>
      <c r="C446" s="42"/>
      <c r="D446" s="42"/>
      <c r="E446" s="42"/>
      <c r="F446" s="42" t="s">
        <v>270</v>
      </c>
      <c r="G446" s="42"/>
      <c r="H446" s="38" t="s">
        <v>635</v>
      </c>
    </row>
    <row r="447" spans="1:9" s="459" customFormat="1" ht="12.75">
      <c r="A447" s="36"/>
      <c r="B447" s="36"/>
      <c r="C447" s="42"/>
      <c r="D447" s="42"/>
      <c r="E447" s="42"/>
      <c r="F447" s="42" t="s">
        <v>271</v>
      </c>
      <c r="G447" s="42"/>
      <c r="H447" s="38" t="s">
        <v>635</v>
      </c>
      <c r="I447" s="458"/>
    </row>
    <row r="448" spans="1:8" ht="12.75">
      <c r="A448" s="43"/>
      <c r="B448" s="43"/>
      <c r="C448" s="467" t="s">
        <v>888</v>
      </c>
      <c r="D448" s="467"/>
      <c r="E448" s="467"/>
      <c r="F448" s="467"/>
      <c r="G448" s="467"/>
      <c r="H448" s="465" t="s">
        <v>587</v>
      </c>
    </row>
    <row r="449" spans="1:8" ht="12.75">
      <c r="A449" s="42"/>
      <c r="B449" s="42"/>
      <c r="C449" s="42"/>
      <c r="D449" s="42"/>
      <c r="E449" s="42"/>
      <c r="F449" s="42" t="s">
        <v>922</v>
      </c>
      <c r="G449" s="42"/>
      <c r="H449" s="38" t="s">
        <v>635</v>
      </c>
    </row>
    <row r="450" spans="1:8" ht="12.75">
      <c r="A450" s="42"/>
      <c r="B450" s="42"/>
      <c r="C450" s="42"/>
      <c r="D450" s="42"/>
      <c r="E450" s="42"/>
      <c r="F450" s="42" t="s">
        <v>923</v>
      </c>
      <c r="G450" s="42"/>
      <c r="H450" s="38" t="s">
        <v>635</v>
      </c>
    </row>
    <row r="451" spans="1:8" ht="12.75">
      <c r="A451" s="42"/>
      <c r="B451" s="42"/>
      <c r="C451" s="42"/>
      <c r="D451" s="42"/>
      <c r="E451" s="42"/>
      <c r="F451" s="42" t="s">
        <v>924</v>
      </c>
      <c r="G451" s="42"/>
      <c r="H451" s="38" t="s">
        <v>635</v>
      </c>
    </row>
    <row r="452" spans="1:8" ht="12.75">
      <c r="A452" s="42"/>
      <c r="B452" s="42"/>
      <c r="C452" s="42"/>
      <c r="D452" s="42"/>
      <c r="E452" s="42"/>
      <c r="F452" s="42" t="s">
        <v>925</v>
      </c>
      <c r="G452" s="42"/>
      <c r="H452" s="38" t="s">
        <v>635</v>
      </c>
    </row>
    <row r="453" spans="1:8" ht="12.75">
      <c r="A453" s="42"/>
      <c r="B453" s="42"/>
      <c r="C453" s="42"/>
      <c r="D453" s="42"/>
      <c r="E453" s="42"/>
      <c r="F453" s="42" t="s">
        <v>926</v>
      </c>
      <c r="G453" s="42"/>
      <c r="H453" s="38" t="s">
        <v>635</v>
      </c>
    </row>
    <row r="454" spans="1:8" ht="12.75">
      <c r="A454" s="42"/>
      <c r="B454" s="42"/>
      <c r="C454" s="42"/>
      <c r="D454" s="42"/>
      <c r="E454" s="42"/>
      <c r="F454" s="42" t="s">
        <v>1071</v>
      </c>
      <c r="G454" s="42"/>
      <c r="H454" s="38" t="s">
        <v>635</v>
      </c>
    </row>
    <row r="455" spans="1:8" ht="12.75">
      <c r="A455" s="42"/>
      <c r="B455" s="42"/>
      <c r="C455" s="42"/>
      <c r="D455" s="42"/>
      <c r="E455" s="42"/>
      <c r="F455" s="42" t="s">
        <v>1009</v>
      </c>
      <c r="G455" s="42"/>
      <c r="H455" s="38" t="s">
        <v>635</v>
      </c>
    </row>
    <row r="456" spans="1:8" ht="12.75">
      <c r="A456" s="42"/>
      <c r="B456" s="42"/>
      <c r="C456" s="42"/>
      <c r="D456" s="42"/>
      <c r="E456" s="42"/>
      <c r="F456" s="42" t="s">
        <v>889</v>
      </c>
      <c r="G456" s="42"/>
      <c r="H456" s="38" t="s">
        <v>635</v>
      </c>
    </row>
    <row r="457" spans="1:8" ht="12.75">
      <c r="A457" s="43"/>
      <c r="B457" s="43"/>
      <c r="C457" s="36"/>
      <c r="D457" s="36"/>
      <c r="E457" s="43"/>
      <c r="F457" s="36" t="s">
        <v>1123</v>
      </c>
      <c r="G457" s="36"/>
      <c r="H457" s="39" t="s">
        <v>635</v>
      </c>
    </row>
    <row r="458" spans="1:8" ht="12.75">
      <c r="A458" s="43"/>
      <c r="B458" s="43"/>
      <c r="C458" s="36"/>
      <c r="D458" s="36"/>
      <c r="E458" s="43"/>
      <c r="F458" s="36" t="s">
        <v>890</v>
      </c>
      <c r="G458" s="36"/>
      <c r="H458" s="39" t="s">
        <v>635</v>
      </c>
    </row>
    <row r="459" spans="1:8" ht="12.75">
      <c r="A459" s="43"/>
      <c r="B459" s="43"/>
      <c r="C459" s="36"/>
      <c r="D459" s="36"/>
      <c r="E459" s="43"/>
      <c r="F459" s="36" t="s">
        <v>344</v>
      </c>
      <c r="H459" s="39" t="s">
        <v>635</v>
      </c>
    </row>
    <row r="460" spans="1:9" s="459" customFormat="1" ht="12.75">
      <c r="A460" s="43"/>
      <c r="B460" s="43"/>
      <c r="C460" s="36"/>
      <c r="D460" s="36"/>
      <c r="E460" s="43"/>
      <c r="F460" s="36" t="s">
        <v>891</v>
      </c>
      <c r="G460" s="36"/>
      <c r="H460" s="39" t="s">
        <v>635</v>
      </c>
      <c r="I460" s="458"/>
    </row>
    <row r="461" spans="1:8" ht="12.75">
      <c r="A461" s="40"/>
      <c r="B461" s="40"/>
      <c r="C461" s="40"/>
      <c r="D461" s="40"/>
      <c r="E461" s="40" t="s">
        <v>892</v>
      </c>
      <c r="F461" s="40"/>
      <c r="G461" s="40"/>
      <c r="H461" s="41" t="s">
        <v>587</v>
      </c>
    </row>
    <row r="462" spans="1:8" ht="12.75">
      <c r="A462" s="42"/>
      <c r="B462" s="42"/>
      <c r="C462" s="42"/>
      <c r="D462" s="42"/>
      <c r="E462" s="42"/>
      <c r="F462" s="42" t="s">
        <v>893</v>
      </c>
      <c r="G462" s="42"/>
      <c r="H462" s="38" t="s">
        <v>635</v>
      </c>
    </row>
    <row r="463" spans="1:8" ht="12.75">
      <c r="A463" s="42"/>
      <c r="B463" s="42"/>
      <c r="C463" s="42"/>
      <c r="D463" s="42"/>
      <c r="E463" s="42"/>
      <c r="F463" s="42" t="s">
        <v>927</v>
      </c>
      <c r="G463" s="42"/>
      <c r="H463" s="38" t="s">
        <v>635</v>
      </c>
    </row>
    <row r="464" spans="1:8" ht="12.75">
      <c r="A464" s="42"/>
      <c r="B464" s="42"/>
      <c r="C464" s="42"/>
      <c r="D464" s="42"/>
      <c r="E464" s="42"/>
      <c r="F464" s="42" t="s">
        <v>894</v>
      </c>
      <c r="G464" s="42"/>
      <c r="H464" s="38" t="s">
        <v>635</v>
      </c>
    </row>
    <row r="465" spans="1:8" ht="12.75">
      <c r="A465" s="36"/>
      <c r="B465" s="36"/>
      <c r="C465" s="42"/>
      <c r="D465" s="42"/>
      <c r="E465" s="42"/>
      <c r="F465" s="42" t="s">
        <v>270</v>
      </c>
      <c r="G465" s="42"/>
      <c r="H465" s="38" t="s">
        <v>635</v>
      </c>
    </row>
    <row r="466" spans="1:9" s="459" customFormat="1" ht="12.75">
      <c r="A466" s="36"/>
      <c r="B466" s="36"/>
      <c r="C466" s="42"/>
      <c r="D466" s="42"/>
      <c r="E466" s="42"/>
      <c r="F466" s="42" t="s">
        <v>271</v>
      </c>
      <c r="G466" s="42"/>
      <c r="H466" s="38" t="s">
        <v>635</v>
      </c>
      <c r="I466" s="458"/>
    </row>
    <row r="467" spans="1:8" ht="12.75">
      <c r="A467" s="40"/>
      <c r="B467" s="40"/>
      <c r="C467" s="40"/>
      <c r="D467" s="40"/>
      <c r="E467" s="40" t="s">
        <v>895</v>
      </c>
      <c r="F467" s="40"/>
      <c r="G467" s="40"/>
      <c r="H467" s="41" t="s">
        <v>587</v>
      </c>
    </row>
    <row r="468" spans="1:8" ht="12.75">
      <c r="A468" s="42"/>
      <c r="B468" s="42"/>
      <c r="C468" s="42"/>
      <c r="D468" s="42"/>
      <c r="E468" s="42"/>
      <c r="F468" s="42" t="s">
        <v>893</v>
      </c>
      <c r="G468" s="42"/>
      <c r="H468" s="38" t="s">
        <v>635</v>
      </c>
    </row>
    <row r="469" spans="1:8" ht="12.75">
      <c r="A469" s="42"/>
      <c r="B469" s="42"/>
      <c r="C469" s="42"/>
      <c r="D469" s="42"/>
      <c r="E469" s="42"/>
      <c r="F469" s="42" t="s">
        <v>927</v>
      </c>
      <c r="G469" s="42"/>
      <c r="H469" s="38" t="s">
        <v>635</v>
      </c>
    </row>
    <row r="470" spans="1:8" ht="12.75">
      <c r="A470" s="42"/>
      <c r="B470" s="42"/>
      <c r="C470" s="42"/>
      <c r="D470" s="42"/>
      <c r="E470" s="42"/>
      <c r="F470" s="42" t="s">
        <v>894</v>
      </c>
      <c r="G470" s="42"/>
      <c r="H470" s="38" t="s">
        <v>635</v>
      </c>
    </row>
    <row r="471" spans="1:8" ht="12.75">
      <c r="A471" s="36"/>
      <c r="B471" s="36"/>
      <c r="C471" s="42"/>
      <c r="D471" s="42"/>
      <c r="E471" s="42"/>
      <c r="F471" s="42" t="s">
        <v>270</v>
      </c>
      <c r="G471" s="42"/>
      <c r="H471" s="38" t="s">
        <v>635</v>
      </c>
    </row>
    <row r="472" spans="1:9" s="459" customFormat="1" ht="12.75">
      <c r="A472" s="36"/>
      <c r="B472" s="36"/>
      <c r="C472" s="42"/>
      <c r="D472" s="42"/>
      <c r="E472" s="42"/>
      <c r="F472" s="42" t="s">
        <v>271</v>
      </c>
      <c r="G472" s="42"/>
      <c r="H472" s="38" t="s">
        <v>635</v>
      </c>
      <c r="I472" s="458"/>
    </row>
    <row r="473" spans="1:8" ht="12.75">
      <c r="A473" s="40"/>
      <c r="B473" s="40"/>
      <c r="C473" s="40"/>
      <c r="D473" s="40"/>
      <c r="E473" s="40" t="s">
        <v>896</v>
      </c>
      <c r="F473" s="40"/>
      <c r="G473" s="40"/>
      <c r="H473" s="41" t="s">
        <v>587</v>
      </c>
    </row>
    <row r="474" spans="1:8" ht="12.75">
      <c r="A474" s="42"/>
      <c r="B474" s="42"/>
      <c r="C474" s="42"/>
      <c r="D474" s="42"/>
      <c r="E474" s="42"/>
      <c r="F474" s="42" t="s">
        <v>893</v>
      </c>
      <c r="G474" s="42"/>
      <c r="H474" s="38" t="s">
        <v>635</v>
      </c>
    </row>
    <row r="475" spans="1:8" ht="12.75">
      <c r="A475" s="42"/>
      <c r="B475" s="42"/>
      <c r="C475" s="42"/>
      <c r="D475" s="42"/>
      <c r="E475" s="42"/>
      <c r="F475" s="42" t="s">
        <v>927</v>
      </c>
      <c r="G475" s="42"/>
      <c r="H475" s="38" t="s">
        <v>635</v>
      </c>
    </row>
    <row r="476" spans="1:8" ht="12.75">
      <c r="A476" s="42"/>
      <c r="B476" s="42"/>
      <c r="C476" s="42"/>
      <c r="D476" s="42"/>
      <c r="E476" s="42"/>
      <c r="F476" s="42" t="s">
        <v>894</v>
      </c>
      <c r="G476" s="42"/>
      <c r="H476" s="38" t="s">
        <v>635</v>
      </c>
    </row>
    <row r="477" spans="1:8" ht="12.75">
      <c r="A477" s="36"/>
      <c r="B477" s="36"/>
      <c r="C477" s="42"/>
      <c r="D477" s="42"/>
      <c r="E477" s="42"/>
      <c r="F477" s="42" t="s">
        <v>270</v>
      </c>
      <c r="G477" s="42"/>
      <c r="H477" s="38" t="s">
        <v>635</v>
      </c>
    </row>
    <row r="478" spans="1:9" s="459" customFormat="1" ht="12.75">
      <c r="A478" s="36"/>
      <c r="B478" s="36"/>
      <c r="C478" s="42"/>
      <c r="D478" s="42"/>
      <c r="E478" s="42"/>
      <c r="F478" s="42" t="s">
        <v>271</v>
      </c>
      <c r="G478" s="42"/>
      <c r="H478" s="38" t="s">
        <v>635</v>
      </c>
      <c r="I478" s="458"/>
    </row>
    <row r="479" spans="1:9" s="459" customFormat="1" ht="12.75">
      <c r="A479" s="36"/>
      <c r="B479" s="36"/>
      <c r="C479" s="42"/>
      <c r="D479" s="42"/>
      <c r="E479" s="42"/>
      <c r="F479" s="667" t="s">
        <v>928</v>
      </c>
      <c r="G479" s="42"/>
      <c r="H479" s="38" t="s">
        <v>635</v>
      </c>
      <c r="I479" s="458"/>
    </row>
    <row r="480" spans="1:8" ht="12.75">
      <c r="A480" s="40"/>
      <c r="B480" s="40"/>
      <c r="C480" s="40"/>
      <c r="D480" s="40"/>
      <c r="E480" s="40" t="s">
        <v>897</v>
      </c>
      <c r="F480" s="40"/>
      <c r="G480" s="40"/>
      <c r="H480" s="41" t="s">
        <v>587</v>
      </c>
    </row>
    <row r="481" spans="1:8" ht="12.75">
      <c r="A481" s="42"/>
      <c r="B481" s="42"/>
      <c r="C481" s="42"/>
      <c r="D481" s="42"/>
      <c r="E481" s="42"/>
      <c r="F481" s="42" t="s">
        <v>893</v>
      </c>
      <c r="G481" s="42"/>
      <c r="H481" s="38" t="s">
        <v>635</v>
      </c>
    </row>
    <row r="482" spans="1:8" ht="12.75">
      <c r="A482" s="42"/>
      <c r="B482" s="42"/>
      <c r="C482" s="42"/>
      <c r="D482" s="42"/>
      <c r="E482" s="42"/>
      <c r="F482" s="42" t="s">
        <v>927</v>
      </c>
      <c r="G482" s="42"/>
      <c r="H482" s="38" t="s">
        <v>635</v>
      </c>
    </row>
    <row r="483" spans="1:8" ht="12.75">
      <c r="A483" s="42"/>
      <c r="B483" s="42"/>
      <c r="C483" s="42"/>
      <c r="D483" s="42"/>
      <c r="E483" s="42"/>
      <c r="F483" s="42" t="s">
        <v>894</v>
      </c>
      <c r="G483" s="42"/>
      <c r="H483" s="38" t="s">
        <v>635</v>
      </c>
    </row>
    <row r="484" spans="1:8" ht="12.75">
      <c r="A484" s="36"/>
      <c r="B484" s="36"/>
      <c r="C484" s="42"/>
      <c r="D484" s="42"/>
      <c r="E484" s="42"/>
      <c r="F484" s="42" t="s">
        <v>270</v>
      </c>
      <c r="G484" s="42"/>
      <c r="H484" s="38" t="s">
        <v>635</v>
      </c>
    </row>
    <row r="485" spans="1:8" ht="12.75">
      <c r="A485" s="36"/>
      <c r="B485" s="36"/>
      <c r="C485" s="42"/>
      <c r="D485" s="42"/>
      <c r="E485" s="42"/>
      <c r="F485" s="42" t="s">
        <v>271</v>
      </c>
      <c r="G485" s="42"/>
      <c r="H485" s="38" t="s">
        <v>635</v>
      </c>
    </row>
    <row r="486" spans="1:9" ht="12.75">
      <c r="A486" s="462" t="s">
        <v>1010</v>
      </c>
      <c r="B486" s="462"/>
      <c r="C486" s="463"/>
      <c r="D486" s="463"/>
      <c r="E486" s="462"/>
      <c r="F486" s="463"/>
      <c r="G486" s="463"/>
      <c r="H486" s="464"/>
      <c r="I486" s="464">
        <f>COUNTIF(H487:H631,"UOS")</f>
        <v>29</v>
      </c>
    </row>
    <row r="487" spans="1:8" ht="12.75">
      <c r="A487" s="36"/>
      <c r="B487" s="470" t="s">
        <v>404</v>
      </c>
      <c r="C487" s="46"/>
      <c r="D487" s="46"/>
      <c r="E487" s="470"/>
      <c r="F487" s="46"/>
      <c r="G487" s="46"/>
      <c r="H487" s="47"/>
    </row>
    <row r="488" spans="1:8" ht="12.75">
      <c r="A488" s="36"/>
      <c r="B488" s="42"/>
      <c r="C488" s="467" t="s">
        <v>421</v>
      </c>
      <c r="D488" s="467"/>
      <c r="E488" s="467"/>
      <c r="F488" s="471"/>
      <c r="G488" s="471"/>
      <c r="H488" s="472"/>
    </row>
    <row r="489" spans="1:9" s="459" customFormat="1" ht="12.75">
      <c r="A489" s="36"/>
      <c r="B489" s="42"/>
      <c r="C489" s="42"/>
      <c r="D489" s="42"/>
      <c r="E489" s="473" t="s">
        <v>23</v>
      </c>
      <c r="F489" s="42"/>
      <c r="G489" s="42"/>
      <c r="H489" s="41" t="s">
        <v>587</v>
      </c>
      <c r="I489" s="458"/>
    </row>
    <row r="490" spans="1:8" ht="12.75">
      <c r="A490" s="43"/>
      <c r="B490" s="43"/>
      <c r="C490" s="42"/>
      <c r="D490" s="42"/>
      <c r="E490" s="42" t="s">
        <v>39</v>
      </c>
      <c r="F490" s="42"/>
      <c r="G490" s="42"/>
      <c r="H490" s="38" t="s">
        <v>635</v>
      </c>
    </row>
    <row r="491" spans="1:8" ht="12.75">
      <c r="A491" s="36"/>
      <c r="B491" s="42"/>
      <c r="C491" s="42"/>
      <c r="D491" s="467" t="s">
        <v>40</v>
      </c>
      <c r="E491" s="467"/>
      <c r="F491" s="471"/>
      <c r="G491" s="471"/>
      <c r="H491" s="472"/>
    </row>
    <row r="492" spans="1:8" ht="12.75">
      <c r="A492" s="36"/>
      <c r="B492" s="42"/>
      <c r="C492" s="43"/>
      <c r="D492" s="474" t="s">
        <v>41</v>
      </c>
      <c r="E492" s="475"/>
      <c r="F492" s="475"/>
      <c r="G492" s="475"/>
      <c r="H492" s="476"/>
    </row>
    <row r="493" spans="1:8" ht="12.75">
      <c r="A493" s="36"/>
      <c r="B493" s="42"/>
      <c r="C493" s="42"/>
      <c r="D493" s="42"/>
      <c r="E493" s="40"/>
      <c r="F493" s="42" t="s">
        <v>45</v>
      </c>
      <c r="G493" s="42"/>
      <c r="H493" s="38"/>
    </row>
    <row r="494" spans="1:8" ht="12.75">
      <c r="A494" s="36"/>
      <c r="B494" s="42"/>
      <c r="C494" s="42"/>
      <c r="D494" s="42"/>
      <c r="E494" s="40" t="s">
        <v>42</v>
      </c>
      <c r="F494" s="42"/>
      <c r="G494" s="42"/>
      <c r="H494" s="41" t="s">
        <v>587</v>
      </c>
    </row>
    <row r="495" spans="1:8" ht="12.75">
      <c r="A495" s="36"/>
      <c r="B495" s="42"/>
      <c r="C495" s="42"/>
      <c r="D495" s="42"/>
      <c r="E495" s="40"/>
      <c r="F495" s="743" t="s">
        <v>44</v>
      </c>
      <c r="G495" s="744"/>
      <c r="H495" s="38" t="s">
        <v>635</v>
      </c>
    </row>
    <row r="496" spans="1:8" ht="12.75">
      <c r="A496" s="36"/>
      <c r="B496" s="42"/>
      <c r="C496" s="42"/>
      <c r="D496" s="42"/>
      <c r="E496" s="40"/>
      <c r="F496" s="42" t="s">
        <v>47</v>
      </c>
      <c r="G496" s="42"/>
      <c r="H496" s="38" t="s">
        <v>635</v>
      </c>
    </row>
    <row r="497" spans="1:9" s="459" customFormat="1" ht="12.75">
      <c r="A497" s="36"/>
      <c r="B497" s="42"/>
      <c r="C497" s="42"/>
      <c r="D497" s="42"/>
      <c r="E497" s="40"/>
      <c r="F497" s="458" t="s">
        <v>623</v>
      </c>
      <c r="G497" s="40"/>
      <c r="H497" s="38" t="s">
        <v>635</v>
      </c>
      <c r="I497" s="458"/>
    </row>
    <row r="498" spans="1:8" ht="12.75">
      <c r="A498" s="36"/>
      <c r="B498" s="42"/>
      <c r="C498" s="42"/>
      <c r="D498" s="42"/>
      <c r="E498" s="40" t="s">
        <v>48</v>
      </c>
      <c r="F498" s="36"/>
      <c r="G498" s="36"/>
      <c r="H498" s="44" t="s">
        <v>587</v>
      </c>
    </row>
    <row r="499" spans="1:8" ht="12.75">
      <c r="A499" s="36"/>
      <c r="B499" s="36"/>
      <c r="C499" s="36"/>
      <c r="D499" s="36"/>
      <c r="E499" s="43"/>
      <c r="F499" s="36" t="s">
        <v>49</v>
      </c>
      <c r="G499" s="36"/>
      <c r="H499" s="38" t="s">
        <v>635</v>
      </c>
    </row>
    <row r="500" spans="1:8" ht="12.75">
      <c r="A500" s="43"/>
      <c r="B500" s="43"/>
      <c r="C500" s="42"/>
      <c r="D500" s="42"/>
      <c r="E500" s="40" t="s">
        <v>51</v>
      </c>
      <c r="F500" s="43"/>
      <c r="G500" s="43"/>
      <c r="H500" s="44"/>
    </row>
    <row r="501" spans="1:8" ht="12.75">
      <c r="A501" s="36"/>
      <c r="B501" s="42"/>
      <c r="C501" s="43"/>
      <c r="D501" s="474" t="s">
        <v>53</v>
      </c>
      <c r="E501" s="475"/>
      <c r="F501" s="475"/>
      <c r="G501" s="475"/>
      <c r="H501" s="476"/>
    </row>
    <row r="502" spans="1:8" ht="12.75">
      <c r="A502" s="36"/>
      <c r="B502" s="42"/>
      <c r="C502" s="42"/>
      <c r="D502" s="42"/>
      <c r="E502" s="40" t="s">
        <v>54</v>
      </c>
      <c r="F502" s="42"/>
      <c r="G502" s="42"/>
      <c r="H502" s="41" t="s">
        <v>587</v>
      </c>
    </row>
    <row r="503" spans="1:8" ht="12.75">
      <c r="A503" s="36"/>
      <c r="B503" s="42"/>
      <c r="C503" s="42"/>
      <c r="D503" s="42"/>
      <c r="E503" s="40"/>
      <c r="F503" s="42" t="s">
        <v>624</v>
      </c>
      <c r="G503" s="42"/>
      <c r="H503" s="38" t="s">
        <v>635</v>
      </c>
    </row>
    <row r="504" spans="1:8" ht="12.75">
      <c r="A504" s="36"/>
      <c r="B504" s="42"/>
      <c r="C504" s="42"/>
      <c r="D504" s="42"/>
      <c r="E504" s="40" t="s">
        <v>55</v>
      </c>
      <c r="F504" s="42"/>
      <c r="G504" s="42"/>
      <c r="H504" s="41" t="s">
        <v>587</v>
      </c>
    </row>
    <row r="505" spans="1:8" ht="12.75">
      <c r="A505" s="36"/>
      <c r="B505" s="42"/>
      <c r="C505" s="42"/>
      <c r="D505" s="42"/>
      <c r="E505" s="40" t="s">
        <v>56</v>
      </c>
      <c r="F505" s="42"/>
      <c r="G505" s="42"/>
      <c r="H505" s="38"/>
    </row>
    <row r="506" spans="1:8" ht="12.75">
      <c r="A506" s="36"/>
      <c r="B506" s="42"/>
      <c r="C506" s="43"/>
      <c r="D506" s="474" t="s">
        <v>57</v>
      </c>
      <c r="E506" s="475"/>
      <c r="F506" s="475"/>
      <c r="G506" s="475"/>
      <c r="H506" s="476"/>
    </row>
    <row r="507" spans="1:8" ht="12.75">
      <c r="A507" s="36"/>
      <c r="B507" s="42"/>
      <c r="C507" s="42"/>
      <c r="D507" s="42"/>
      <c r="E507" s="43"/>
      <c r="F507" s="42"/>
      <c r="G507" s="85" t="s">
        <v>128</v>
      </c>
      <c r="H507" s="477"/>
    </row>
    <row r="508" spans="1:8" ht="12.75">
      <c r="A508" s="36"/>
      <c r="B508" s="42"/>
      <c r="C508" s="42"/>
      <c r="D508" s="42"/>
      <c r="E508" s="40" t="s">
        <v>59</v>
      </c>
      <c r="F508" s="42"/>
      <c r="G508" s="42"/>
      <c r="H508" s="38"/>
    </row>
    <row r="509" spans="1:8" ht="12.75">
      <c r="A509" s="36"/>
      <c r="B509" s="42"/>
      <c r="C509" s="42"/>
      <c r="D509" s="42"/>
      <c r="E509" s="40"/>
      <c r="F509" s="42" t="s">
        <v>237</v>
      </c>
      <c r="H509" s="38"/>
    </row>
    <row r="510" spans="1:8" ht="12.75">
      <c r="A510" s="36"/>
      <c r="B510" s="42"/>
      <c r="C510" s="42"/>
      <c r="D510" s="42"/>
      <c r="E510" s="40" t="s">
        <v>61</v>
      </c>
      <c r="F510" s="42"/>
      <c r="G510" s="42"/>
      <c r="H510" s="38"/>
    </row>
    <row r="511" spans="1:8" ht="12.75">
      <c r="A511" s="36"/>
      <c r="B511" s="42"/>
      <c r="C511" s="42"/>
      <c r="D511" s="42"/>
      <c r="E511" s="40"/>
      <c r="F511" s="42" t="s">
        <v>348</v>
      </c>
      <c r="G511" s="42"/>
      <c r="H511" s="38"/>
    </row>
    <row r="512" spans="1:8" ht="12.75">
      <c r="A512" s="36"/>
      <c r="B512" s="36"/>
      <c r="C512" s="42"/>
      <c r="D512" s="42"/>
      <c r="E512" s="40" t="s">
        <v>1131</v>
      </c>
      <c r="F512" s="42"/>
      <c r="G512" s="42"/>
      <c r="H512" s="38"/>
    </row>
    <row r="513" spans="1:8" ht="12.75">
      <c r="A513" s="36"/>
      <c r="B513" s="42"/>
      <c r="C513" s="43"/>
      <c r="D513" s="474" t="s">
        <v>1133</v>
      </c>
      <c r="E513" s="475"/>
      <c r="F513" s="475"/>
      <c r="G513" s="475"/>
      <c r="H513" s="476"/>
    </row>
    <row r="514" spans="1:9" s="459" customFormat="1" ht="12.75">
      <c r="A514" s="36"/>
      <c r="B514" s="42"/>
      <c r="C514" s="42"/>
      <c r="D514" s="42"/>
      <c r="E514" s="40"/>
      <c r="F514" s="42" t="s">
        <v>170</v>
      </c>
      <c r="G514" s="42"/>
      <c r="H514" s="38"/>
      <c r="I514" s="458"/>
    </row>
    <row r="515" spans="1:8" ht="12.75">
      <c r="A515" s="43"/>
      <c r="B515" s="43"/>
      <c r="C515" s="42"/>
      <c r="D515" s="467" t="s">
        <v>122</v>
      </c>
      <c r="E515" s="467"/>
      <c r="F515" s="471"/>
      <c r="G515" s="471"/>
      <c r="H515" s="472"/>
    </row>
    <row r="516" spans="1:8" s="469" customFormat="1" ht="12.75">
      <c r="A516" s="36"/>
      <c r="B516" s="36"/>
      <c r="C516" s="36"/>
      <c r="D516" s="36"/>
      <c r="E516" s="43"/>
      <c r="F516" s="51"/>
      <c r="G516" s="51" t="s">
        <v>123</v>
      </c>
      <c r="H516" s="87"/>
    </row>
    <row r="517" spans="1:8" ht="12.75">
      <c r="A517" s="51"/>
      <c r="B517" s="51"/>
      <c r="C517" s="51"/>
      <c r="D517" s="51"/>
      <c r="E517" s="42" t="s">
        <v>125</v>
      </c>
      <c r="F517" s="42"/>
      <c r="G517" s="51"/>
      <c r="H517" s="38" t="s">
        <v>635</v>
      </c>
    </row>
    <row r="518" spans="1:8" ht="12.75">
      <c r="A518" s="36"/>
      <c r="B518" s="42"/>
      <c r="C518" s="43"/>
      <c r="D518" s="474" t="s">
        <v>41</v>
      </c>
      <c r="E518" s="475"/>
      <c r="F518" s="475"/>
      <c r="G518" s="475"/>
      <c r="H518" s="476"/>
    </row>
    <row r="519" spans="1:8" ht="12.75">
      <c r="A519" s="36"/>
      <c r="B519" s="42"/>
      <c r="C519" s="42"/>
      <c r="D519" s="42"/>
      <c r="E519" s="40"/>
      <c r="F519" s="42" t="s">
        <v>126</v>
      </c>
      <c r="G519" s="36"/>
      <c r="H519" s="39"/>
    </row>
    <row r="520" spans="1:8" ht="12.75">
      <c r="A520" s="36"/>
      <c r="B520" s="42"/>
      <c r="C520" s="42"/>
      <c r="D520" s="42"/>
      <c r="E520" s="40"/>
      <c r="F520" s="42" t="s">
        <v>45</v>
      </c>
      <c r="G520" s="42"/>
      <c r="H520" s="38"/>
    </row>
    <row r="521" spans="1:8" ht="12.75">
      <c r="A521" s="36"/>
      <c r="B521" s="42"/>
      <c r="C521" s="42"/>
      <c r="D521" s="42"/>
      <c r="E521" s="40" t="s">
        <v>42</v>
      </c>
      <c r="F521" s="42"/>
      <c r="G521" s="42"/>
      <c r="H521" s="41" t="s">
        <v>587</v>
      </c>
    </row>
    <row r="522" spans="1:9" s="459" customFormat="1" ht="12.75">
      <c r="A522" s="36"/>
      <c r="B522" s="42"/>
      <c r="C522" s="42"/>
      <c r="D522" s="42"/>
      <c r="E522" s="40"/>
      <c r="F522" s="42" t="s">
        <v>47</v>
      </c>
      <c r="G522" s="42"/>
      <c r="H522" s="38" t="s">
        <v>635</v>
      </c>
      <c r="I522" s="458"/>
    </row>
    <row r="523" spans="1:8" ht="12.75">
      <c r="A523" s="43"/>
      <c r="B523" s="43"/>
      <c r="C523" s="42"/>
      <c r="D523" s="42"/>
      <c r="E523" s="40"/>
      <c r="F523" s="42" t="s">
        <v>44</v>
      </c>
      <c r="G523" s="42"/>
      <c r="H523" s="38" t="s">
        <v>635</v>
      </c>
    </row>
    <row r="524" spans="1:8" ht="12.75">
      <c r="A524" s="36"/>
      <c r="B524" s="42"/>
      <c r="C524" s="43"/>
      <c r="D524" s="474" t="s">
        <v>53</v>
      </c>
      <c r="E524" s="475"/>
      <c r="F524" s="475"/>
      <c r="G524" s="475"/>
      <c r="H524" s="476"/>
    </row>
    <row r="525" spans="1:8" ht="12.75">
      <c r="A525" s="36"/>
      <c r="B525" s="42"/>
      <c r="C525" s="42"/>
      <c r="D525" s="42"/>
      <c r="E525" s="40"/>
      <c r="F525" s="42" t="s">
        <v>127</v>
      </c>
      <c r="G525" s="42"/>
      <c r="H525" s="38"/>
    </row>
    <row r="526" spans="1:8" ht="12.75">
      <c r="A526" s="36"/>
      <c r="B526" s="42"/>
      <c r="C526" s="42"/>
      <c r="D526" s="42"/>
      <c r="E526" s="40" t="s">
        <v>54</v>
      </c>
      <c r="F526" s="42"/>
      <c r="G526" s="42"/>
      <c r="H526" s="41" t="s">
        <v>587</v>
      </c>
    </row>
    <row r="527" spans="1:8" ht="12.75">
      <c r="A527" s="36"/>
      <c r="B527" s="42"/>
      <c r="C527" s="43"/>
      <c r="D527" s="474" t="s">
        <v>57</v>
      </c>
      <c r="E527" s="475"/>
      <c r="F527" s="475"/>
      <c r="G527" s="475"/>
      <c r="H527" s="476"/>
    </row>
    <row r="528" spans="1:8" ht="12.75">
      <c r="A528" s="36"/>
      <c r="B528" s="42"/>
      <c r="C528" s="42"/>
      <c r="D528" s="42"/>
      <c r="E528" s="40"/>
      <c r="F528" s="42"/>
      <c r="G528" s="85" t="s">
        <v>128</v>
      </c>
      <c r="H528" s="87"/>
    </row>
    <row r="529" spans="1:8" ht="12.75">
      <c r="A529" s="36"/>
      <c r="B529" s="42"/>
      <c r="C529" s="42"/>
      <c r="D529" s="42"/>
      <c r="E529" s="42" t="s">
        <v>129</v>
      </c>
      <c r="F529" s="42"/>
      <c r="G529" s="42"/>
      <c r="H529" s="38"/>
    </row>
    <row r="530" spans="1:8" ht="12.75">
      <c r="A530" s="36"/>
      <c r="B530" s="42"/>
      <c r="C530" s="42"/>
      <c r="D530" s="42"/>
      <c r="E530" s="42" t="s">
        <v>130</v>
      </c>
      <c r="F530" s="42"/>
      <c r="G530" s="42"/>
      <c r="H530" s="38"/>
    </row>
    <row r="531" spans="1:8" ht="12.75">
      <c r="A531" s="36"/>
      <c r="B531" s="36"/>
      <c r="C531" s="42"/>
      <c r="D531" s="42"/>
      <c r="E531" s="42" t="s">
        <v>131</v>
      </c>
      <c r="F531" s="42"/>
      <c r="G531" s="42"/>
      <c r="H531" s="38"/>
    </row>
    <row r="532" spans="1:8" ht="12.75">
      <c r="A532" s="36"/>
      <c r="B532" s="42"/>
      <c r="C532" s="43"/>
      <c r="D532" s="474" t="s">
        <v>1133</v>
      </c>
      <c r="E532" s="475"/>
      <c r="F532" s="475"/>
      <c r="G532" s="475"/>
      <c r="H532" s="476"/>
    </row>
    <row r="533" spans="1:8" ht="12.75">
      <c r="A533" s="36"/>
      <c r="B533" s="42"/>
      <c r="C533" s="42"/>
      <c r="D533" s="42"/>
      <c r="E533" s="40"/>
      <c r="F533" s="42" t="s">
        <v>170</v>
      </c>
      <c r="G533" s="42"/>
      <c r="H533" s="38"/>
    </row>
    <row r="534" spans="1:8" ht="12.75">
      <c r="A534" s="36"/>
      <c r="B534" s="470" t="s">
        <v>132</v>
      </c>
      <c r="C534" s="46"/>
      <c r="D534" s="46"/>
      <c r="E534" s="470"/>
      <c r="F534" s="46"/>
      <c r="G534" s="46"/>
      <c r="H534" s="47"/>
    </row>
    <row r="535" spans="1:8" ht="12.75">
      <c r="A535" s="36"/>
      <c r="B535" s="42"/>
      <c r="C535" s="467" t="s">
        <v>133</v>
      </c>
      <c r="D535" s="467"/>
      <c r="E535" s="467"/>
      <c r="F535" s="471"/>
      <c r="G535" s="471"/>
      <c r="H535" s="472"/>
    </row>
    <row r="536" spans="1:9" s="459" customFormat="1" ht="12.75">
      <c r="A536" s="36"/>
      <c r="B536" s="42"/>
      <c r="C536" s="42"/>
      <c r="D536" s="42"/>
      <c r="E536" s="656" t="s">
        <v>298</v>
      </c>
      <c r="F536" s="42"/>
      <c r="G536" s="42"/>
      <c r="H536" s="38" t="s">
        <v>635</v>
      </c>
      <c r="I536" s="458"/>
    </row>
    <row r="537" spans="1:8" ht="12.75">
      <c r="A537" s="43"/>
      <c r="B537" s="43"/>
      <c r="C537" s="42"/>
      <c r="D537" s="42"/>
      <c r="E537" s="42" t="s">
        <v>134</v>
      </c>
      <c r="F537" s="42"/>
      <c r="G537" s="42"/>
      <c r="H537" s="38" t="s">
        <v>635</v>
      </c>
    </row>
    <row r="538" spans="1:8" ht="12.75">
      <c r="A538" s="36"/>
      <c r="B538" s="42"/>
      <c r="C538" s="42"/>
      <c r="D538" s="467" t="s">
        <v>135</v>
      </c>
      <c r="E538" s="467"/>
      <c r="F538" s="471"/>
      <c r="G538" s="471"/>
      <c r="H538" s="472"/>
    </row>
    <row r="539" spans="1:9" s="459" customFormat="1" ht="12.75">
      <c r="A539" s="36"/>
      <c r="B539" s="42"/>
      <c r="C539" s="43"/>
      <c r="D539" s="474" t="s">
        <v>41</v>
      </c>
      <c r="E539" s="475"/>
      <c r="F539" s="475"/>
      <c r="G539" s="475"/>
      <c r="H539" s="476"/>
      <c r="I539" s="458"/>
    </row>
    <row r="540" spans="1:8" ht="12.75">
      <c r="A540" s="43"/>
      <c r="B540" s="43"/>
      <c r="C540" s="42"/>
      <c r="D540" s="42"/>
      <c r="E540" s="40" t="s">
        <v>668</v>
      </c>
      <c r="G540" s="42"/>
      <c r="H540" s="38"/>
    </row>
    <row r="541" spans="1:8" ht="12.75">
      <c r="A541" s="36"/>
      <c r="B541" s="42"/>
      <c r="C541" s="42"/>
      <c r="D541" s="42"/>
      <c r="E541" s="40" t="s">
        <v>42</v>
      </c>
      <c r="F541" s="42"/>
      <c r="G541" s="42"/>
      <c r="H541" s="41" t="s">
        <v>587</v>
      </c>
    </row>
    <row r="542" spans="1:8" ht="12.75">
      <c r="A542" s="36"/>
      <c r="B542" s="42"/>
      <c r="C542" s="42"/>
      <c r="D542" s="42"/>
      <c r="E542" s="40"/>
      <c r="F542" s="42" t="s">
        <v>1108</v>
      </c>
      <c r="G542" s="42"/>
      <c r="H542" s="38" t="s">
        <v>635</v>
      </c>
    </row>
    <row r="543" spans="1:8" ht="12.75">
      <c r="A543" s="36"/>
      <c r="B543" s="42"/>
      <c r="C543" s="42"/>
      <c r="D543" s="42"/>
      <c r="E543" s="40"/>
      <c r="F543" s="42" t="s">
        <v>44</v>
      </c>
      <c r="G543" s="42"/>
      <c r="H543" s="38" t="s">
        <v>635</v>
      </c>
    </row>
    <row r="544" spans="1:8" ht="12.75">
      <c r="A544" s="36"/>
      <c r="B544" s="42"/>
      <c r="C544" s="42"/>
      <c r="D544" s="42"/>
      <c r="E544" s="40"/>
      <c r="F544" s="36" t="s">
        <v>47</v>
      </c>
      <c r="G544" s="36"/>
      <c r="H544" s="38" t="s">
        <v>635</v>
      </c>
    </row>
    <row r="545" spans="1:8" ht="12.75">
      <c r="A545" s="36"/>
      <c r="B545" s="42"/>
      <c r="C545" s="42"/>
      <c r="D545" s="42"/>
      <c r="E545" s="40" t="s">
        <v>136</v>
      </c>
      <c r="F545" s="36"/>
      <c r="G545" s="36"/>
      <c r="H545" s="39"/>
    </row>
    <row r="546" spans="1:8" ht="12.75">
      <c r="A546" s="36"/>
      <c r="B546" s="42"/>
      <c r="C546" s="43"/>
      <c r="D546" s="474" t="s">
        <v>53</v>
      </c>
      <c r="E546" s="475"/>
      <c r="F546" s="475"/>
      <c r="G546" s="475"/>
      <c r="H546" s="476"/>
    </row>
    <row r="547" spans="1:9" s="459" customFormat="1" ht="12.75">
      <c r="A547" s="36"/>
      <c r="B547" s="42"/>
      <c r="C547" s="42"/>
      <c r="D547" s="42"/>
      <c r="E547" s="40" t="s">
        <v>54</v>
      </c>
      <c r="F547" s="42"/>
      <c r="G547" s="42"/>
      <c r="H547" s="41" t="s">
        <v>587</v>
      </c>
      <c r="I547" s="458"/>
    </row>
    <row r="548" spans="1:8" ht="12.75">
      <c r="A548" s="43"/>
      <c r="B548" s="43"/>
      <c r="C548" s="42"/>
      <c r="D548" s="42"/>
      <c r="E548" s="40" t="s">
        <v>137</v>
      </c>
      <c r="F548" s="42"/>
      <c r="G548" s="42"/>
      <c r="H548" s="41" t="s">
        <v>587</v>
      </c>
    </row>
    <row r="549" spans="1:8" ht="12.75">
      <c r="A549" s="36"/>
      <c r="B549" s="42"/>
      <c r="C549" s="42"/>
      <c r="D549" s="42"/>
      <c r="E549" s="40" t="s">
        <v>55</v>
      </c>
      <c r="F549" s="42"/>
      <c r="G549" s="42"/>
      <c r="H549" s="41" t="s">
        <v>587</v>
      </c>
    </row>
    <row r="550" spans="1:8" ht="12.75">
      <c r="A550" s="36"/>
      <c r="B550" s="42"/>
      <c r="C550" s="42"/>
      <c r="D550" s="42"/>
      <c r="E550" s="40" t="s">
        <v>56</v>
      </c>
      <c r="F550" s="42"/>
      <c r="G550" s="42"/>
      <c r="H550" s="38"/>
    </row>
    <row r="551" spans="1:8" ht="12.75">
      <c r="A551" s="36"/>
      <c r="B551" s="42"/>
      <c r="C551" s="43"/>
      <c r="D551" s="474" t="s">
        <v>57</v>
      </c>
      <c r="E551" s="475"/>
      <c r="F551" s="475"/>
      <c r="G551" s="475"/>
      <c r="H551" s="476"/>
    </row>
    <row r="552" spans="1:8" ht="12.75">
      <c r="A552" s="36"/>
      <c r="B552" s="42"/>
      <c r="C552" s="42"/>
      <c r="D552" s="42"/>
      <c r="E552" s="40"/>
      <c r="F552" s="478"/>
      <c r="G552" s="85" t="s">
        <v>128</v>
      </c>
      <c r="H552" s="87"/>
    </row>
    <row r="553" spans="1:8" ht="12.75">
      <c r="A553" s="36"/>
      <c r="B553" s="42"/>
      <c r="C553" s="42"/>
      <c r="D553" s="42"/>
      <c r="E553" s="40" t="s">
        <v>138</v>
      </c>
      <c r="F553" s="42"/>
      <c r="G553" s="42"/>
      <c r="H553" s="38"/>
    </row>
    <row r="554" spans="1:8" ht="12.75">
      <c r="A554" s="36"/>
      <c r="B554" s="42"/>
      <c r="C554" s="42"/>
      <c r="D554" s="42"/>
      <c r="E554" s="40"/>
      <c r="F554" s="42" t="s">
        <v>139</v>
      </c>
      <c r="G554" s="42"/>
      <c r="H554" s="38"/>
    </row>
    <row r="555" spans="1:8" ht="12.75">
      <c r="A555" s="36"/>
      <c r="B555" s="42"/>
      <c r="C555" s="42"/>
      <c r="D555" s="42"/>
      <c r="E555" s="40" t="s">
        <v>61</v>
      </c>
      <c r="F555" s="42"/>
      <c r="G555" s="42"/>
      <c r="H555" s="38"/>
    </row>
    <row r="556" spans="1:8" ht="12.75">
      <c r="A556" s="36"/>
      <c r="B556" s="36"/>
      <c r="C556" s="42"/>
      <c r="D556" s="42"/>
      <c r="E556" s="40" t="s">
        <v>1131</v>
      </c>
      <c r="F556" s="42"/>
      <c r="G556" s="42"/>
      <c r="H556" s="38"/>
    </row>
    <row r="557" spans="1:8" ht="12.75">
      <c r="A557" s="36"/>
      <c r="B557" s="42"/>
      <c r="C557" s="43"/>
      <c r="D557" s="474" t="s">
        <v>1133</v>
      </c>
      <c r="E557" s="475"/>
      <c r="F557" s="475"/>
      <c r="G557" s="475"/>
      <c r="H557" s="476"/>
    </row>
    <row r="558" spans="1:8" ht="12.75">
      <c r="A558" s="36"/>
      <c r="B558" s="42"/>
      <c r="C558" s="42"/>
      <c r="D558" s="42"/>
      <c r="E558" s="40"/>
      <c r="F558" s="42" t="s">
        <v>170</v>
      </c>
      <c r="G558" s="42"/>
      <c r="H558" s="38"/>
    </row>
    <row r="559" spans="1:8" ht="12.75">
      <c r="A559" s="36"/>
      <c r="B559" s="42"/>
      <c r="C559" s="42"/>
      <c r="D559" s="467" t="s">
        <v>140</v>
      </c>
      <c r="E559" s="467"/>
      <c r="F559" s="471"/>
      <c r="G559" s="471"/>
      <c r="H559" s="472"/>
    </row>
    <row r="560" spans="1:8" s="469" customFormat="1" ht="12.75">
      <c r="A560" s="36"/>
      <c r="B560" s="36"/>
      <c r="C560" s="36"/>
      <c r="D560" s="36"/>
      <c r="E560" s="43"/>
      <c r="F560" s="51"/>
      <c r="G560" s="51" t="s">
        <v>123</v>
      </c>
      <c r="H560" s="87"/>
    </row>
    <row r="561" spans="1:8" ht="12.75">
      <c r="A561" s="51"/>
      <c r="B561" s="51"/>
      <c r="C561" s="51"/>
      <c r="D561" s="51"/>
      <c r="E561" s="42" t="s">
        <v>125</v>
      </c>
      <c r="F561" s="42"/>
      <c r="G561" s="51"/>
      <c r="H561" s="38" t="s">
        <v>635</v>
      </c>
    </row>
    <row r="562" spans="1:9" s="459" customFormat="1" ht="12.75">
      <c r="A562" s="36"/>
      <c r="B562" s="42"/>
      <c r="C562" s="43"/>
      <c r="D562" s="474" t="s">
        <v>41</v>
      </c>
      <c r="E562" s="475"/>
      <c r="F562" s="475"/>
      <c r="G562" s="475"/>
      <c r="H562" s="476"/>
      <c r="I562" s="458"/>
    </row>
    <row r="563" spans="1:8" ht="12.75">
      <c r="A563" s="43"/>
      <c r="B563" s="43"/>
      <c r="C563" s="42"/>
      <c r="D563" s="42"/>
      <c r="E563" s="40"/>
      <c r="F563" s="42" t="s">
        <v>141</v>
      </c>
      <c r="G563" s="43"/>
      <c r="H563" s="44"/>
    </row>
    <row r="564" spans="1:8" ht="12.75">
      <c r="A564" s="36"/>
      <c r="B564" s="42"/>
      <c r="C564" s="42"/>
      <c r="D564" s="42"/>
      <c r="E564" s="40"/>
      <c r="F564" s="42" t="s">
        <v>143</v>
      </c>
      <c r="G564" s="42"/>
      <c r="H564" s="38"/>
    </row>
    <row r="565" spans="1:8" ht="12.75">
      <c r="A565" s="36"/>
      <c r="B565" s="42"/>
      <c r="C565" s="42"/>
      <c r="D565" s="42"/>
      <c r="E565" s="40" t="s">
        <v>42</v>
      </c>
      <c r="F565" s="42"/>
      <c r="G565" s="42"/>
      <c r="H565" s="41" t="s">
        <v>587</v>
      </c>
    </row>
    <row r="566" spans="1:8" ht="12.75">
      <c r="A566" s="36"/>
      <c r="B566" s="42"/>
      <c r="C566" s="42"/>
      <c r="D566" s="42"/>
      <c r="E566" s="40"/>
      <c r="F566" s="42" t="s">
        <v>142</v>
      </c>
      <c r="G566" s="42"/>
      <c r="H566" s="38" t="s">
        <v>635</v>
      </c>
    </row>
    <row r="567" spans="1:8" ht="12.75">
      <c r="A567" s="36"/>
      <c r="B567" s="42"/>
      <c r="C567" s="42"/>
      <c r="D567" s="42"/>
      <c r="E567" s="40"/>
      <c r="F567" s="42" t="s">
        <v>144</v>
      </c>
      <c r="G567" s="42"/>
      <c r="H567" s="38" t="s">
        <v>635</v>
      </c>
    </row>
    <row r="568" spans="1:8" ht="12.75">
      <c r="A568" s="36"/>
      <c r="B568" s="42"/>
      <c r="C568" s="43"/>
      <c r="D568" s="474" t="s">
        <v>53</v>
      </c>
      <c r="E568" s="475"/>
      <c r="F568" s="475"/>
      <c r="G568" s="475"/>
      <c r="H568" s="476"/>
    </row>
    <row r="569" spans="1:8" ht="12.75">
      <c r="A569" s="36"/>
      <c r="B569" s="42"/>
      <c r="C569" s="42"/>
      <c r="D569" s="42"/>
      <c r="E569" s="40"/>
      <c r="F569" s="42" t="s">
        <v>145</v>
      </c>
      <c r="G569" s="42"/>
      <c r="H569" s="38" t="s">
        <v>635</v>
      </c>
    </row>
    <row r="570" spans="1:8" ht="12.75">
      <c r="A570" s="36"/>
      <c r="B570" s="42"/>
      <c r="C570" s="42"/>
      <c r="D570" s="42"/>
      <c r="E570" s="40"/>
      <c r="F570" s="42" t="s">
        <v>146</v>
      </c>
      <c r="G570" s="42"/>
      <c r="H570" s="38"/>
    </row>
    <row r="571" spans="1:8" ht="12.75">
      <c r="A571" s="36"/>
      <c r="B571" s="42"/>
      <c r="C571" s="43"/>
      <c r="D571" s="474" t="s">
        <v>57</v>
      </c>
      <c r="E571" s="475"/>
      <c r="F571" s="475"/>
      <c r="G571" s="475"/>
      <c r="H571" s="476"/>
    </row>
    <row r="572" spans="1:8" ht="12.75">
      <c r="A572" s="36"/>
      <c r="B572" s="42"/>
      <c r="C572" s="42"/>
      <c r="D572" s="42"/>
      <c r="E572" s="40"/>
      <c r="F572" s="42"/>
      <c r="G572" s="85" t="s">
        <v>128</v>
      </c>
      <c r="H572" s="477"/>
    </row>
    <row r="573" spans="1:8" ht="12.75">
      <c r="A573" s="36"/>
      <c r="B573" s="42"/>
      <c r="C573" s="42"/>
      <c r="D573" s="42"/>
      <c r="E573" s="42" t="s">
        <v>129</v>
      </c>
      <c r="F573" s="42"/>
      <c r="G573" s="42"/>
      <c r="H573" s="38"/>
    </row>
    <row r="574" spans="1:8" ht="12.75">
      <c r="A574" s="36"/>
      <c r="B574" s="42"/>
      <c r="C574" s="42"/>
      <c r="D574" s="42"/>
      <c r="E574" s="42" t="s">
        <v>130</v>
      </c>
      <c r="F574" s="42"/>
      <c r="G574" s="42"/>
      <c r="H574" s="38"/>
    </row>
    <row r="575" spans="1:8" ht="12.75">
      <c r="A575" s="36"/>
      <c r="B575" s="36"/>
      <c r="C575" s="42"/>
      <c r="D575" s="42"/>
      <c r="E575" s="42" t="s">
        <v>150</v>
      </c>
      <c r="F575" s="42"/>
      <c r="G575" s="42"/>
      <c r="H575" s="38"/>
    </row>
    <row r="576" spans="1:8" ht="12.75">
      <c r="A576" s="36"/>
      <c r="B576" s="470" t="s">
        <v>151</v>
      </c>
      <c r="C576" s="46"/>
      <c r="D576" s="46"/>
      <c r="E576" s="470"/>
      <c r="F576" s="46"/>
      <c r="G576" s="46"/>
      <c r="H576" s="47"/>
    </row>
    <row r="577" spans="1:8" ht="12.75">
      <c r="A577" s="36"/>
      <c r="B577" s="36"/>
      <c r="C577" s="467" t="s">
        <v>152</v>
      </c>
      <c r="D577" s="467"/>
      <c r="E577" s="467"/>
      <c r="F577" s="471"/>
      <c r="G577" s="471"/>
      <c r="H577" s="472"/>
    </row>
    <row r="578" spans="1:8" ht="12.75">
      <c r="A578" s="36"/>
      <c r="B578" s="42"/>
      <c r="C578" s="42"/>
      <c r="D578" s="42"/>
      <c r="E578" s="42" t="s">
        <v>634</v>
      </c>
      <c r="F578" s="42"/>
      <c r="G578" s="42"/>
      <c r="H578" s="39" t="s">
        <v>635</v>
      </c>
    </row>
    <row r="579" spans="1:8" ht="12.75">
      <c r="A579" s="36"/>
      <c r="B579" s="42"/>
      <c r="C579" s="42"/>
      <c r="D579" s="42"/>
      <c r="E579" s="40" t="s">
        <v>153</v>
      </c>
      <c r="F579" s="42"/>
      <c r="G579" s="42"/>
      <c r="H579" s="41" t="s">
        <v>587</v>
      </c>
    </row>
    <row r="580" spans="1:8" ht="12.75">
      <c r="A580" s="36"/>
      <c r="B580" s="42"/>
      <c r="C580" s="43"/>
      <c r="D580" s="474" t="s">
        <v>154</v>
      </c>
      <c r="E580" s="475"/>
      <c r="F580" s="475"/>
      <c r="G580" s="475"/>
      <c r="H580" s="476"/>
    </row>
    <row r="581" spans="1:8" ht="12.75">
      <c r="A581" s="36"/>
      <c r="B581" s="42"/>
      <c r="C581" s="42"/>
      <c r="D581" s="42"/>
      <c r="E581" s="43"/>
      <c r="F581" s="42" t="s">
        <v>913</v>
      </c>
      <c r="G581" s="42"/>
      <c r="H581" s="38" t="s">
        <v>635</v>
      </c>
    </row>
    <row r="582" spans="1:8" ht="12.75">
      <c r="A582" s="36"/>
      <c r="B582" s="42"/>
      <c r="C582" s="42"/>
      <c r="D582" s="42"/>
      <c r="E582" s="40" t="s">
        <v>42</v>
      </c>
      <c r="F582" s="42"/>
      <c r="G582" s="42"/>
      <c r="H582" s="41" t="s">
        <v>587</v>
      </c>
    </row>
    <row r="583" spans="1:8" ht="12.75">
      <c r="A583" s="36"/>
      <c r="B583" s="42"/>
      <c r="C583" s="42"/>
      <c r="D583" s="42"/>
      <c r="E583" s="43"/>
      <c r="F583" s="42" t="s">
        <v>47</v>
      </c>
      <c r="G583" s="36"/>
      <c r="H583" s="38" t="s">
        <v>635</v>
      </c>
    </row>
    <row r="584" spans="1:8" ht="12.75">
      <c r="A584" s="36"/>
      <c r="B584" s="42"/>
      <c r="C584" s="42"/>
      <c r="D584" s="42"/>
      <c r="E584" s="43"/>
      <c r="F584" s="42" t="s">
        <v>71</v>
      </c>
      <c r="G584" s="36"/>
      <c r="H584" s="38" t="s">
        <v>635</v>
      </c>
    </row>
    <row r="585" spans="1:8" ht="12.75">
      <c r="A585" s="36"/>
      <c r="B585" s="42"/>
      <c r="C585" s="42"/>
      <c r="D585" s="42"/>
      <c r="E585" s="40" t="s">
        <v>156</v>
      </c>
      <c r="F585" s="42"/>
      <c r="G585" s="42"/>
      <c r="H585" s="41" t="s">
        <v>587</v>
      </c>
    </row>
    <row r="586" spans="1:8" ht="12.75">
      <c r="A586" s="36"/>
      <c r="B586" s="42"/>
      <c r="C586" s="42"/>
      <c r="D586" s="42"/>
      <c r="E586" s="40"/>
      <c r="F586" s="42" t="s">
        <v>49</v>
      </c>
      <c r="G586" s="42"/>
      <c r="H586" s="38" t="s">
        <v>635</v>
      </c>
    </row>
    <row r="587" spans="1:8" ht="12.75">
      <c r="A587" s="36"/>
      <c r="B587" s="42"/>
      <c r="C587" s="42"/>
      <c r="D587" s="42"/>
      <c r="E587" s="40"/>
      <c r="F587" s="42" t="s">
        <v>663</v>
      </c>
      <c r="G587" s="42"/>
      <c r="H587" s="38" t="s">
        <v>635</v>
      </c>
    </row>
    <row r="588" spans="1:8" ht="12.75">
      <c r="A588" s="36"/>
      <c r="B588" s="42"/>
      <c r="C588" s="42"/>
      <c r="D588" s="42"/>
      <c r="E588" s="40"/>
      <c r="F588" s="42" t="s">
        <v>664</v>
      </c>
      <c r="G588" s="42"/>
      <c r="H588" s="38" t="s">
        <v>635</v>
      </c>
    </row>
    <row r="589" spans="1:8" ht="12.75">
      <c r="A589" s="36"/>
      <c r="B589" s="42"/>
      <c r="C589" s="42"/>
      <c r="D589" s="42"/>
      <c r="E589" s="40" t="s">
        <v>665</v>
      </c>
      <c r="F589" s="42"/>
      <c r="G589" s="42"/>
      <c r="H589" s="41" t="s">
        <v>587</v>
      </c>
    </row>
    <row r="590" spans="1:8" ht="12.75">
      <c r="A590" s="36"/>
      <c r="B590" s="42"/>
      <c r="C590" s="42"/>
      <c r="D590" s="42"/>
      <c r="E590" s="40"/>
      <c r="F590" s="42" t="s">
        <v>666</v>
      </c>
      <c r="G590" s="42"/>
      <c r="H590" s="38" t="s">
        <v>635</v>
      </c>
    </row>
    <row r="591" spans="1:8" ht="12.75">
      <c r="A591" s="36"/>
      <c r="B591" s="42"/>
      <c r="C591" s="42"/>
      <c r="D591" s="42"/>
      <c r="E591" s="40"/>
      <c r="F591" s="42" t="s">
        <v>657</v>
      </c>
      <c r="G591" s="42"/>
      <c r="H591" s="38" t="s">
        <v>635</v>
      </c>
    </row>
    <row r="592" spans="1:8" ht="12.75">
      <c r="A592" s="36"/>
      <c r="B592" s="42"/>
      <c r="C592" s="42"/>
      <c r="D592" s="42"/>
      <c r="E592" s="40"/>
      <c r="F592" s="287" t="s">
        <v>44</v>
      </c>
      <c r="G592" s="42"/>
      <c r="H592" s="38" t="s">
        <v>635</v>
      </c>
    </row>
    <row r="593" spans="1:9" s="459" customFormat="1" ht="12.75">
      <c r="A593" s="43"/>
      <c r="B593" s="43"/>
      <c r="C593" s="42"/>
      <c r="D593" s="42"/>
      <c r="E593" s="40" t="s">
        <v>669</v>
      </c>
      <c r="F593" s="478"/>
      <c r="G593" s="478"/>
      <c r="H593" s="38"/>
      <c r="I593" s="458"/>
    </row>
    <row r="594" spans="1:8" ht="12.75">
      <c r="A594" s="43"/>
      <c r="B594" s="43"/>
      <c r="C594" s="42"/>
      <c r="D594" s="42"/>
      <c r="E594" s="40"/>
      <c r="F594" s="478" t="s">
        <v>949</v>
      </c>
      <c r="G594" s="478"/>
      <c r="H594" s="38"/>
    </row>
    <row r="595" spans="1:8" ht="12.75">
      <c r="A595" s="36"/>
      <c r="B595" s="42"/>
      <c r="C595" s="42"/>
      <c r="D595" s="42"/>
      <c r="E595" s="40"/>
      <c r="F595" s="42" t="s">
        <v>947</v>
      </c>
      <c r="G595" s="42"/>
      <c r="H595" s="38"/>
    </row>
    <row r="596" spans="1:8" ht="12.75">
      <c r="A596" s="36"/>
      <c r="B596" s="42"/>
      <c r="C596" s="43"/>
      <c r="D596" s="474" t="s">
        <v>672</v>
      </c>
      <c r="E596" s="475"/>
      <c r="F596" s="475"/>
      <c r="G596" s="475"/>
      <c r="H596" s="476"/>
    </row>
    <row r="597" spans="1:9" s="459" customFormat="1" ht="12.75">
      <c r="A597" s="36"/>
      <c r="B597" s="42"/>
      <c r="C597" s="42"/>
      <c r="D597" s="42"/>
      <c r="E597" s="40" t="s">
        <v>54</v>
      </c>
      <c r="F597" s="42"/>
      <c r="G597" s="42"/>
      <c r="H597" s="41" t="s">
        <v>587</v>
      </c>
      <c r="I597" s="458"/>
    </row>
    <row r="598" spans="1:8" ht="12.75">
      <c r="A598" s="43"/>
      <c r="B598" s="43"/>
      <c r="C598" s="42"/>
      <c r="D598" s="42"/>
      <c r="E598" s="40" t="s">
        <v>55</v>
      </c>
      <c r="G598" s="42"/>
      <c r="H598" s="41" t="s">
        <v>587</v>
      </c>
    </row>
    <row r="599" spans="1:8" ht="12.75">
      <c r="A599" s="36"/>
      <c r="B599" s="42"/>
      <c r="C599" s="42"/>
      <c r="D599" s="42"/>
      <c r="E599" s="40" t="s">
        <v>56</v>
      </c>
      <c r="F599" s="42"/>
      <c r="G599" s="42"/>
      <c r="H599" s="38"/>
    </row>
    <row r="600" spans="1:8" ht="12.75">
      <c r="A600" s="36"/>
      <c r="B600" s="42"/>
      <c r="C600" s="42"/>
      <c r="D600" s="42"/>
      <c r="E600" s="42"/>
      <c r="F600" s="42" t="s">
        <v>948</v>
      </c>
      <c r="G600" s="42"/>
      <c r="H600" s="38"/>
    </row>
    <row r="601" spans="1:8" ht="12.75">
      <c r="A601" s="36"/>
      <c r="B601" s="42"/>
      <c r="C601" s="42"/>
      <c r="D601" s="42"/>
      <c r="E601" s="42"/>
      <c r="F601" s="42" t="s">
        <v>673</v>
      </c>
      <c r="G601" s="42"/>
      <c r="H601" s="38"/>
    </row>
    <row r="602" spans="1:8" ht="12.75">
      <c r="A602" s="36"/>
      <c r="B602" s="42"/>
      <c r="C602" s="43"/>
      <c r="D602" s="474" t="s">
        <v>57</v>
      </c>
      <c r="E602" s="475"/>
      <c r="F602" s="475"/>
      <c r="G602" s="475"/>
      <c r="H602" s="476"/>
    </row>
    <row r="603" spans="1:8" ht="12.75">
      <c r="A603" s="36"/>
      <c r="B603" s="42"/>
      <c r="C603" s="42"/>
      <c r="D603" s="42"/>
      <c r="E603" s="40"/>
      <c r="F603" s="42" t="s">
        <v>1011</v>
      </c>
      <c r="G603" s="42"/>
      <c r="H603" s="38"/>
    </row>
    <row r="604" spans="1:8" ht="12.75">
      <c r="A604" s="36"/>
      <c r="B604" s="42"/>
      <c r="C604" s="42"/>
      <c r="D604" s="42"/>
      <c r="E604" s="40" t="s">
        <v>59</v>
      </c>
      <c r="F604" s="42"/>
      <c r="G604" s="42"/>
      <c r="H604" s="38"/>
    </row>
    <row r="605" spans="1:8" ht="12.75">
      <c r="A605" s="36"/>
      <c r="B605" s="42"/>
      <c r="C605" s="42"/>
      <c r="D605" s="42"/>
      <c r="E605" s="40"/>
      <c r="F605" s="42" t="s">
        <v>139</v>
      </c>
      <c r="G605" s="42"/>
      <c r="H605" s="38"/>
    </row>
    <row r="606" spans="1:8" ht="12.75">
      <c r="A606" s="36"/>
      <c r="B606" s="42"/>
      <c r="C606" s="42"/>
      <c r="D606" s="42"/>
      <c r="E606" s="40" t="s">
        <v>61</v>
      </c>
      <c r="F606" s="42"/>
      <c r="G606" s="42"/>
      <c r="H606" s="38"/>
    </row>
    <row r="607" spans="1:8" ht="12.75">
      <c r="A607" s="36"/>
      <c r="B607" s="42"/>
      <c r="C607" s="42"/>
      <c r="D607" s="42"/>
      <c r="E607" s="40"/>
      <c r="F607" s="42" t="s">
        <v>674</v>
      </c>
      <c r="G607" s="42"/>
      <c r="H607" s="38"/>
    </row>
    <row r="608" spans="1:8" ht="12.75">
      <c r="A608" s="36"/>
      <c r="B608" s="42"/>
      <c r="C608" s="42"/>
      <c r="D608" s="42"/>
      <c r="E608" s="40" t="s">
        <v>675</v>
      </c>
      <c r="F608" s="42"/>
      <c r="G608" s="42"/>
      <c r="H608" s="38"/>
    </row>
    <row r="609" spans="1:8" ht="12.75">
      <c r="A609" s="36"/>
      <c r="B609" s="42"/>
      <c r="C609" s="42"/>
      <c r="D609" s="42"/>
      <c r="E609" s="40"/>
      <c r="F609" s="42" t="s">
        <v>1070</v>
      </c>
      <c r="G609" s="42"/>
      <c r="H609" s="38"/>
    </row>
    <row r="610" spans="1:8" ht="12.75">
      <c r="A610" s="36"/>
      <c r="B610" s="36"/>
      <c r="C610" s="42"/>
      <c r="D610" s="42"/>
      <c r="E610" s="40" t="s">
        <v>676</v>
      </c>
      <c r="F610" s="42"/>
      <c r="G610" s="42"/>
      <c r="H610" s="38"/>
    </row>
    <row r="611" spans="1:8" ht="12.75">
      <c r="A611" s="36"/>
      <c r="B611" s="42"/>
      <c r="C611" s="43"/>
      <c r="D611" s="474" t="s">
        <v>1133</v>
      </c>
      <c r="E611" s="475"/>
      <c r="F611" s="475"/>
      <c r="G611" s="475"/>
      <c r="H611" s="476"/>
    </row>
    <row r="612" spans="1:8" ht="12.75">
      <c r="A612" s="36"/>
      <c r="B612" s="42"/>
      <c r="C612" s="42"/>
      <c r="D612" s="42"/>
      <c r="E612" s="40"/>
      <c r="F612" s="42" t="s">
        <v>170</v>
      </c>
      <c r="G612" s="42"/>
      <c r="H612" s="38"/>
    </row>
    <row r="613" spans="1:9" s="459" customFormat="1" ht="12.75">
      <c r="A613" s="36"/>
      <c r="B613" s="42"/>
      <c r="C613" s="467" t="s">
        <v>758</v>
      </c>
      <c r="D613" s="467"/>
      <c r="E613" s="467"/>
      <c r="F613" s="471"/>
      <c r="G613" s="471"/>
      <c r="H613" s="472"/>
      <c r="I613" s="458"/>
    </row>
    <row r="614" spans="1:8" ht="12.75">
      <c r="A614" s="43"/>
      <c r="B614" s="43"/>
      <c r="C614" s="36"/>
      <c r="D614" s="36"/>
      <c r="E614" s="468"/>
      <c r="F614" s="43"/>
      <c r="G614" s="51" t="s">
        <v>123</v>
      </c>
      <c r="H614" s="87"/>
    </row>
    <row r="615" spans="1:8" ht="12.75">
      <c r="A615" s="36"/>
      <c r="B615" s="42"/>
      <c r="C615" s="42"/>
      <c r="D615" s="42"/>
      <c r="E615" s="40"/>
      <c r="F615" s="42" t="s">
        <v>701</v>
      </c>
      <c r="G615" s="40"/>
      <c r="H615" s="38" t="s">
        <v>635</v>
      </c>
    </row>
    <row r="616" spans="1:8" ht="12.75">
      <c r="A616" s="36"/>
      <c r="B616" s="42"/>
      <c r="C616" s="42"/>
      <c r="D616" s="42"/>
      <c r="E616" s="40"/>
      <c r="F616" s="40"/>
      <c r="G616" s="85" t="s">
        <v>230</v>
      </c>
      <c r="H616" s="87"/>
    </row>
    <row r="617" spans="1:8" ht="12.75">
      <c r="A617" s="36"/>
      <c r="B617" s="42"/>
      <c r="C617" s="43"/>
      <c r="D617" s="474" t="s">
        <v>680</v>
      </c>
      <c r="E617" s="475"/>
      <c r="F617" s="475"/>
      <c r="G617" s="475"/>
      <c r="H617" s="476"/>
    </row>
    <row r="618" spans="1:9" s="459" customFormat="1" ht="12.75">
      <c r="A618" s="36"/>
      <c r="B618" s="36"/>
      <c r="C618" s="36"/>
      <c r="D618" s="36"/>
      <c r="E618" s="43" t="s">
        <v>681</v>
      </c>
      <c r="F618" s="36"/>
      <c r="G618" s="36"/>
      <c r="H618" s="41"/>
      <c r="I618" s="458"/>
    </row>
    <row r="619" spans="1:9" s="459" customFormat="1" ht="12.75">
      <c r="A619" s="43"/>
      <c r="B619" s="43"/>
      <c r="C619" s="42"/>
      <c r="D619" s="42"/>
      <c r="E619" s="43"/>
      <c r="F619" s="42" t="s">
        <v>682</v>
      </c>
      <c r="G619" s="42"/>
      <c r="H619" s="38"/>
      <c r="I619" s="458"/>
    </row>
    <row r="620" spans="1:8" ht="12.75">
      <c r="A620" s="43"/>
      <c r="B620" s="43"/>
      <c r="C620" s="42"/>
      <c r="D620" s="42"/>
      <c r="E620" s="43"/>
      <c r="F620" s="42" t="s">
        <v>684</v>
      </c>
      <c r="G620" s="42"/>
      <c r="H620" s="38"/>
    </row>
    <row r="621" spans="1:8" ht="12.75">
      <c r="A621" s="36"/>
      <c r="B621" s="36"/>
      <c r="C621" s="36"/>
      <c r="D621" s="36"/>
      <c r="E621" s="43" t="s">
        <v>686</v>
      </c>
      <c r="F621" s="36"/>
      <c r="G621" s="36"/>
      <c r="H621" s="41"/>
    </row>
    <row r="622" spans="1:8" ht="12.75">
      <c r="A622" s="36"/>
      <c r="B622" s="42"/>
      <c r="C622" s="43"/>
      <c r="D622" s="474" t="s">
        <v>687</v>
      </c>
      <c r="E622" s="475"/>
      <c r="F622" s="475"/>
      <c r="G622" s="475"/>
      <c r="H622" s="476"/>
    </row>
    <row r="623" spans="1:8" ht="12.75">
      <c r="A623" s="36"/>
      <c r="B623" s="42"/>
      <c r="C623" s="42"/>
      <c r="D623" s="42"/>
      <c r="E623" s="40"/>
      <c r="F623" s="36"/>
      <c r="G623" s="85" t="s">
        <v>128</v>
      </c>
      <c r="H623" s="87"/>
    </row>
    <row r="624" spans="1:9" s="459" customFormat="1" ht="12.75">
      <c r="A624" s="40"/>
      <c r="B624" s="40"/>
      <c r="C624" s="42"/>
      <c r="D624" s="42"/>
      <c r="E624" s="51"/>
      <c r="F624" s="36"/>
      <c r="G624" s="51" t="s">
        <v>688</v>
      </c>
      <c r="H624" s="106"/>
      <c r="I624" s="458"/>
    </row>
    <row r="625" spans="1:8" ht="12.75">
      <c r="A625" s="43"/>
      <c r="B625" s="43"/>
      <c r="C625" s="42"/>
      <c r="D625" s="42"/>
      <c r="E625" s="42" t="s">
        <v>810</v>
      </c>
      <c r="F625" s="42"/>
      <c r="G625" s="42"/>
      <c r="H625" s="38"/>
    </row>
    <row r="626" spans="1:8" ht="25.5" customHeight="1">
      <c r="A626" s="36"/>
      <c r="B626" s="36"/>
      <c r="C626" s="42"/>
      <c r="D626" s="42"/>
      <c r="E626" s="42" t="s">
        <v>231</v>
      </c>
      <c r="F626" s="42"/>
      <c r="G626" s="36"/>
      <c r="H626" s="39"/>
    </row>
    <row r="627" spans="1:8" ht="26.25" customHeight="1">
      <c r="A627" s="36"/>
      <c r="B627" s="741" t="s">
        <v>702</v>
      </c>
      <c r="C627" s="741"/>
      <c r="D627" s="741"/>
      <c r="E627" s="741"/>
      <c r="F627" s="741"/>
      <c r="G627" s="742"/>
      <c r="H627" s="47"/>
    </row>
    <row r="628" spans="1:8" ht="12.75">
      <c r="A628" s="43"/>
      <c r="B628" s="43"/>
      <c r="C628" s="36"/>
      <c r="D628" s="36"/>
      <c r="E628" s="36"/>
      <c r="F628" s="36" t="s">
        <v>1029</v>
      </c>
      <c r="G628" s="36"/>
      <c r="H628" s="39"/>
    </row>
    <row r="629" spans="1:8" ht="12.75">
      <c r="A629" s="43"/>
      <c r="B629" s="43"/>
      <c r="C629" s="36"/>
      <c r="D629" s="36"/>
      <c r="E629" s="36"/>
      <c r="F629" s="36" t="s">
        <v>1030</v>
      </c>
      <c r="G629" s="36"/>
      <c r="H629" s="39"/>
    </row>
    <row r="630" spans="1:8" ht="25.5" customHeight="1">
      <c r="A630" s="43"/>
      <c r="B630" s="43"/>
      <c r="C630" s="36"/>
      <c r="D630" s="36"/>
      <c r="E630" s="36"/>
      <c r="F630" s="737" t="s">
        <v>488</v>
      </c>
      <c r="G630" s="738"/>
      <c r="H630" s="39"/>
    </row>
    <row r="631" spans="1:8" ht="12.75">
      <c r="A631" s="43"/>
      <c r="B631" s="43"/>
      <c r="C631" s="36"/>
      <c r="D631" s="36"/>
      <c r="E631" s="36"/>
      <c r="F631" s="36" t="s">
        <v>1012</v>
      </c>
      <c r="G631" s="36"/>
      <c r="H631" s="39"/>
    </row>
    <row r="632" spans="1:9" s="459" customFormat="1" ht="12.75">
      <c r="A632" s="462" t="s">
        <v>1013</v>
      </c>
      <c r="B632" s="462"/>
      <c r="C632" s="463"/>
      <c r="D632" s="463"/>
      <c r="E632" s="462"/>
      <c r="F632" s="463"/>
      <c r="G632" s="463"/>
      <c r="H632" s="464"/>
      <c r="I632" s="464">
        <f>COUNTIF(H633:H669,"UOS")</f>
        <v>24</v>
      </c>
    </row>
    <row r="633" spans="1:8" ht="12.75">
      <c r="A633" s="43"/>
      <c r="B633" s="43"/>
      <c r="C633" s="467" t="s">
        <v>871</v>
      </c>
      <c r="D633" s="467"/>
      <c r="E633" s="467"/>
      <c r="F633" s="467"/>
      <c r="G633" s="467"/>
      <c r="H633" s="465" t="s">
        <v>512</v>
      </c>
    </row>
    <row r="634" spans="1:8" ht="12.75">
      <c r="A634" s="40"/>
      <c r="B634" s="40"/>
      <c r="C634" s="42"/>
      <c r="D634" s="42"/>
      <c r="E634" s="726" t="s">
        <v>340</v>
      </c>
      <c r="F634" s="42"/>
      <c r="G634" s="42"/>
      <c r="H634" s="38"/>
    </row>
    <row r="635" spans="1:8" ht="12.75">
      <c r="A635" s="40"/>
      <c r="B635" s="40"/>
      <c r="C635" s="42"/>
      <c r="D635" s="42"/>
      <c r="E635" s="42" t="s">
        <v>1014</v>
      </c>
      <c r="F635" s="42"/>
      <c r="G635" s="42"/>
      <c r="H635" s="38" t="s">
        <v>635</v>
      </c>
    </row>
    <row r="636" spans="1:8" ht="12.75">
      <c r="A636" s="40"/>
      <c r="B636" s="40"/>
      <c r="C636" s="42"/>
      <c r="D636" s="42"/>
      <c r="E636" s="40" t="s">
        <v>1015</v>
      </c>
      <c r="F636" s="42"/>
      <c r="G636" s="42"/>
      <c r="H636" s="41" t="s">
        <v>587</v>
      </c>
    </row>
    <row r="637" spans="1:8" ht="12.75">
      <c r="A637" s="40"/>
      <c r="B637" s="40"/>
      <c r="C637" s="42"/>
      <c r="D637" s="42"/>
      <c r="E637" s="40"/>
      <c r="F637" s="42" t="s">
        <v>811</v>
      </c>
      <c r="G637" s="42"/>
      <c r="H637" s="38" t="s">
        <v>635</v>
      </c>
    </row>
    <row r="638" spans="1:8" ht="12.75">
      <c r="A638" s="40"/>
      <c r="B638" s="40"/>
      <c r="C638" s="42"/>
      <c r="D638" s="42"/>
      <c r="E638" s="40"/>
      <c r="F638" s="42" t="s">
        <v>812</v>
      </c>
      <c r="G638" s="42"/>
      <c r="H638" s="38" t="s">
        <v>635</v>
      </c>
    </row>
    <row r="639" spans="1:8" ht="12.75">
      <c r="A639" s="40"/>
      <c r="B639" s="40"/>
      <c r="C639" s="42"/>
      <c r="D639" s="42"/>
      <c r="E639" s="40"/>
      <c r="F639" s="42" t="s">
        <v>106</v>
      </c>
      <c r="G639" s="42"/>
      <c r="H639" s="38" t="s">
        <v>635</v>
      </c>
    </row>
    <row r="640" spans="1:8" ht="12.75">
      <c r="A640" s="40"/>
      <c r="B640" s="40"/>
      <c r="C640" s="42"/>
      <c r="D640" s="42"/>
      <c r="E640" s="40" t="s">
        <v>297</v>
      </c>
      <c r="F640" s="42"/>
      <c r="G640" s="42"/>
      <c r="H640" s="41" t="s">
        <v>587</v>
      </c>
    </row>
    <row r="641" spans="1:8" ht="12.75">
      <c r="A641" s="40"/>
      <c r="B641" s="40"/>
      <c r="C641" s="42"/>
      <c r="D641" s="42"/>
      <c r="E641" s="40"/>
      <c r="F641" s="42" t="s">
        <v>158</v>
      </c>
      <c r="G641" s="42"/>
      <c r="H641" s="38" t="s">
        <v>635</v>
      </c>
    </row>
    <row r="642" spans="1:8" ht="12.75">
      <c r="A642" s="40"/>
      <c r="B642" s="40"/>
      <c r="C642" s="42"/>
      <c r="D642" s="42"/>
      <c r="E642" s="40"/>
      <c r="F642" s="42" t="s">
        <v>159</v>
      </c>
      <c r="G642" s="42"/>
      <c r="H642" s="38" t="s">
        <v>635</v>
      </c>
    </row>
    <row r="643" spans="1:8" ht="12.75">
      <c r="A643" s="40"/>
      <c r="B643" s="40"/>
      <c r="C643" s="42"/>
      <c r="D643" s="42"/>
      <c r="E643" s="40"/>
      <c r="F643" s="42" t="s">
        <v>160</v>
      </c>
      <c r="G643" s="42"/>
      <c r="H643" s="38" t="s">
        <v>635</v>
      </c>
    </row>
    <row r="644" spans="1:8" ht="12.75">
      <c r="A644" s="40"/>
      <c r="B644" s="40"/>
      <c r="C644" s="42"/>
      <c r="D644" s="42"/>
      <c r="E644" s="40" t="s">
        <v>1038</v>
      </c>
      <c r="F644" s="42"/>
      <c r="G644" s="42"/>
      <c r="H644" s="41" t="s">
        <v>587</v>
      </c>
    </row>
    <row r="645" spans="1:8" ht="12.75">
      <c r="A645" s="40"/>
      <c r="B645" s="40"/>
      <c r="C645" s="42"/>
      <c r="D645" s="42"/>
      <c r="E645" s="40"/>
      <c r="F645" s="751" t="s">
        <v>1039</v>
      </c>
      <c r="G645" s="752"/>
      <c r="H645" s="38" t="s">
        <v>635</v>
      </c>
    </row>
    <row r="646" spans="1:8" ht="12.75">
      <c r="A646" s="40"/>
      <c r="B646" s="40"/>
      <c r="C646" s="42"/>
      <c r="D646" s="42"/>
      <c r="E646" s="40"/>
      <c r="F646" s="732" t="s">
        <v>1040</v>
      </c>
      <c r="G646" s="733"/>
      <c r="H646" s="38" t="s">
        <v>635</v>
      </c>
    </row>
    <row r="647" spans="1:8" ht="12.75">
      <c r="A647" s="40"/>
      <c r="B647" s="40"/>
      <c r="C647" s="42"/>
      <c r="D647" s="42"/>
      <c r="E647" s="40"/>
      <c r="F647" s="42" t="s">
        <v>78</v>
      </c>
      <c r="G647" s="85"/>
      <c r="H647" s="38" t="s">
        <v>635</v>
      </c>
    </row>
    <row r="648" spans="1:8" ht="12.75">
      <c r="A648" s="43"/>
      <c r="B648" s="43"/>
      <c r="C648" s="467" t="s">
        <v>1041</v>
      </c>
      <c r="D648" s="467"/>
      <c r="E648" s="467"/>
      <c r="F648" s="467"/>
      <c r="G648" s="467"/>
      <c r="H648" s="465" t="s">
        <v>512</v>
      </c>
    </row>
    <row r="649" spans="1:8" ht="12.75">
      <c r="A649" s="40"/>
      <c r="B649" s="40"/>
      <c r="C649" s="42"/>
      <c r="D649" s="42"/>
      <c r="E649" s="40" t="s">
        <v>1042</v>
      </c>
      <c r="F649" s="42"/>
      <c r="G649" s="42"/>
      <c r="H649" s="41" t="s">
        <v>587</v>
      </c>
    </row>
    <row r="650" spans="1:8" ht="12.75">
      <c r="A650" s="40"/>
      <c r="B650" s="40"/>
      <c r="C650" s="42"/>
      <c r="D650" s="42"/>
      <c r="E650" s="40"/>
      <c r="F650" s="42" t="s">
        <v>1043</v>
      </c>
      <c r="G650" s="42"/>
      <c r="H650" s="38" t="s">
        <v>635</v>
      </c>
    </row>
    <row r="651" spans="1:8" ht="12.75">
      <c r="A651" s="40"/>
      <c r="B651" s="40"/>
      <c r="C651" s="42"/>
      <c r="D651" s="42"/>
      <c r="E651" s="40"/>
      <c r="F651" s="42" t="s">
        <v>601</v>
      </c>
      <c r="G651" s="42"/>
      <c r="H651" s="38" t="s">
        <v>635</v>
      </c>
    </row>
    <row r="652" spans="1:8" ht="12.75">
      <c r="A652" s="40"/>
      <c r="B652" s="40"/>
      <c r="C652" s="42"/>
      <c r="D652" s="42"/>
      <c r="E652" s="40" t="s">
        <v>602</v>
      </c>
      <c r="F652" s="42"/>
      <c r="G652" s="42"/>
      <c r="H652" s="41" t="s">
        <v>587</v>
      </c>
    </row>
    <row r="653" spans="1:8" ht="12.75">
      <c r="A653" s="40"/>
      <c r="B653" s="40"/>
      <c r="C653" s="42"/>
      <c r="D653" s="42"/>
      <c r="E653" s="40"/>
      <c r="F653" s="42" t="s">
        <v>603</v>
      </c>
      <c r="G653" s="42"/>
      <c r="H653" s="38" t="s">
        <v>635</v>
      </c>
    </row>
    <row r="654" spans="1:8" ht="12.75">
      <c r="A654" s="40"/>
      <c r="B654" s="40"/>
      <c r="C654" s="42"/>
      <c r="D654" s="42"/>
      <c r="E654" s="40"/>
      <c r="F654" s="42" t="s">
        <v>604</v>
      </c>
      <c r="G654" s="42"/>
      <c r="H654" s="38" t="s">
        <v>635</v>
      </c>
    </row>
    <row r="655" spans="1:8" ht="12.75">
      <c r="A655" s="40"/>
      <c r="B655" s="40"/>
      <c r="C655" s="42"/>
      <c r="D655" s="42"/>
      <c r="E655" s="40" t="s">
        <v>605</v>
      </c>
      <c r="F655" s="42"/>
      <c r="G655" s="42"/>
      <c r="H655" s="41" t="s">
        <v>587</v>
      </c>
    </row>
    <row r="656" spans="1:8" ht="12.75">
      <c r="A656" s="40"/>
      <c r="B656" s="40"/>
      <c r="C656" s="42"/>
      <c r="D656" s="42"/>
      <c r="E656" s="40"/>
      <c r="F656" s="42" t="s">
        <v>606</v>
      </c>
      <c r="G656" s="42"/>
      <c r="H656" s="38" t="s">
        <v>635</v>
      </c>
    </row>
    <row r="657" spans="1:8" ht="12.75">
      <c r="A657" s="40"/>
      <c r="B657" s="40"/>
      <c r="C657" s="42"/>
      <c r="D657" s="42"/>
      <c r="E657" s="40"/>
      <c r="F657" s="42" t="s">
        <v>607</v>
      </c>
      <c r="G657" s="42"/>
      <c r="H657" s="38" t="s">
        <v>635</v>
      </c>
    </row>
    <row r="658" spans="1:9" s="459" customFormat="1" ht="12.75">
      <c r="A658" s="40"/>
      <c r="B658" s="40"/>
      <c r="C658" s="42"/>
      <c r="D658" s="42"/>
      <c r="E658" s="40"/>
      <c r="F658" s="42" t="s">
        <v>608</v>
      </c>
      <c r="G658" s="42"/>
      <c r="H658" s="38" t="s">
        <v>635</v>
      </c>
      <c r="I658" s="458"/>
    </row>
    <row r="659" spans="1:8" ht="12.75">
      <c r="A659" s="43"/>
      <c r="B659" s="43"/>
      <c r="C659" s="467" t="s">
        <v>609</v>
      </c>
      <c r="D659" s="467"/>
      <c r="E659" s="467"/>
      <c r="F659" s="467"/>
      <c r="G659" s="467"/>
      <c r="H659" s="465" t="s">
        <v>512</v>
      </c>
    </row>
    <row r="660" spans="1:8" ht="12.75">
      <c r="A660" s="40"/>
      <c r="B660" s="40"/>
      <c r="C660" s="42"/>
      <c r="D660" s="42"/>
      <c r="E660" s="42" t="s">
        <v>610</v>
      </c>
      <c r="F660" s="42"/>
      <c r="G660" s="42"/>
      <c r="H660" s="38" t="s">
        <v>635</v>
      </c>
    </row>
    <row r="661" spans="1:8" ht="12.75">
      <c r="A661" s="40"/>
      <c r="B661" s="40"/>
      <c r="C661" s="42"/>
      <c r="D661" s="42"/>
      <c r="E661" s="40" t="s">
        <v>611</v>
      </c>
      <c r="F661" s="42"/>
      <c r="G661" s="42"/>
      <c r="H661" s="41" t="s">
        <v>587</v>
      </c>
    </row>
    <row r="662" spans="1:8" ht="12.75">
      <c r="A662" s="40"/>
      <c r="B662" s="40"/>
      <c r="C662" s="42"/>
      <c r="D662" s="42"/>
      <c r="E662" s="40"/>
      <c r="F662" s="42" t="s">
        <v>612</v>
      </c>
      <c r="G662" s="42"/>
      <c r="H662" s="38" t="s">
        <v>635</v>
      </c>
    </row>
    <row r="663" spans="1:8" ht="12.75">
      <c r="A663" s="40"/>
      <c r="B663" s="40"/>
      <c r="C663" s="42"/>
      <c r="D663" s="42"/>
      <c r="E663" s="40"/>
      <c r="F663" s="42" t="s">
        <v>613</v>
      </c>
      <c r="G663" s="42"/>
      <c r="H663" s="38" t="s">
        <v>635</v>
      </c>
    </row>
    <row r="664" spans="1:8" ht="12.75">
      <c r="A664" s="40"/>
      <c r="B664" s="40"/>
      <c r="C664" s="42"/>
      <c r="D664" s="42"/>
      <c r="E664" s="40"/>
      <c r="F664" s="42" t="s">
        <v>614</v>
      </c>
      <c r="G664" s="42"/>
      <c r="H664" s="38" t="s">
        <v>635</v>
      </c>
    </row>
    <row r="665" spans="1:8" ht="12.75">
      <c r="A665" s="40"/>
      <c r="B665" s="40"/>
      <c r="C665" s="42"/>
      <c r="D665" s="42"/>
      <c r="E665" s="40" t="s">
        <v>615</v>
      </c>
      <c r="F665" s="42"/>
      <c r="G665" s="42"/>
      <c r="H665" s="41" t="s">
        <v>587</v>
      </c>
    </row>
    <row r="666" spans="1:8" ht="12.75">
      <c r="A666" s="40"/>
      <c r="B666" s="40"/>
      <c r="C666" s="42"/>
      <c r="D666" s="42"/>
      <c r="E666" s="40"/>
      <c r="F666" s="42" t="s">
        <v>616</v>
      </c>
      <c r="G666" s="42"/>
      <c r="H666" s="38" t="s">
        <v>635</v>
      </c>
    </row>
    <row r="667" spans="1:8" ht="12.75">
      <c r="A667" s="40"/>
      <c r="B667" s="40"/>
      <c r="C667" s="42"/>
      <c r="D667" s="42"/>
      <c r="E667" s="40"/>
      <c r="F667" s="42" t="s">
        <v>617</v>
      </c>
      <c r="G667" s="42"/>
      <c r="H667" s="38" t="s">
        <v>635</v>
      </c>
    </row>
    <row r="668" spans="1:8" ht="12.75">
      <c r="A668" s="40"/>
      <c r="B668" s="40"/>
      <c r="C668" s="42"/>
      <c r="D668" s="42"/>
      <c r="E668" s="40"/>
      <c r="F668" s="42" t="s">
        <v>618</v>
      </c>
      <c r="G668" s="42"/>
      <c r="H668" s="38" t="s">
        <v>635</v>
      </c>
    </row>
    <row r="669" spans="1:8" ht="12.75">
      <c r="A669" s="40"/>
      <c r="B669" s="40"/>
      <c r="C669" s="42"/>
      <c r="D669" s="42"/>
      <c r="E669" s="40" t="s">
        <v>619</v>
      </c>
      <c r="F669" s="42"/>
      <c r="G669" s="42"/>
      <c r="H669" s="41" t="s">
        <v>587</v>
      </c>
    </row>
  </sheetData>
  <sheetProtection/>
  <mergeCells count="22">
    <mergeCell ref="A1:G1"/>
    <mergeCell ref="C128:G128"/>
    <mergeCell ref="E369:G369"/>
    <mergeCell ref="E288:G288"/>
    <mergeCell ref="E218:G218"/>
    <mergeCell ref="E48:G48"/>
    <mergeCell ref="E50:G50"/>
    <mergeCell ref="E59:G59"/>
    <mergeCell ref="E318:G318"/>
    <mergeCell ref="A2:G2"/>
    <mergeCell ref="C32:G32"/>
    <mergeCell ref="E379:G379"/>
    <mergeCell ref="E314:G314"/>
    <mergeCell ref="E317:G317"/>
    <mergeCell ref="F382:G382"/>
    <mergeCell ref="F645:G645"/>
    <mergeCell ref="F646:G646"/>
    <mergeCell ref="A391:G391"/>
    <mergeCell ref="F630:G630"/>
    <mergeCell ref="E390:G390"/>
    <mergeCell ref="B627:G627"/>
    <mergeCell ref="F495:G495"/>
  </mergeCells>
  <hyperlinks>
    <hyperlink ref="A632" r:id="rId1" display="_Toc18837771"/>
  </hyperlinks>
  <printOptions horizontalCentered="1"/>
  <pageMargins left="0.15748031496062992" right="0.15748031496062992" top="0.7874015748031497" bottom="0.35433070866141736" header="0.5118110236220472" footer="0.1968503937007874"/>
  <pageSetup firstPageNumber="1" useFirstPageNumber="1" horizontalDpi="600" verticalDpi="600" orientation="portrait" paperSize="9" scale="80" r:id="rId2"/>
  <headerFooter alignWithMargins="0">
    <oddHeader>&amp;L&amp;"Arial,Corsivo"ASP Palermo&amp;R&amp;"Arial,Corsivo"Struttura organizzativa
</oddHeader>
    <oddFooter>&amp;C&amp;P/&amp;N</oddFooter>
  </headerFooter>
  <rowBreaks count="13" manualBreakCount="13">
    <brk id="30" max="255" man="1"/>
    <brk id="59" max="255" man="1"/>
    <brk id="127" max="255" man="1"/>
    <brk id="190" max="255" man="1"/>
    <brk id="218" max="255" man="1"/>
    <brk id="288" max="255" man="1"/>
    <brk id="318" max="255" man="1"/>
    <brk id="390" max="255" man="1"/>
    <brk id="447" max="255" man="1"/>
    <brk id="485" max="255" man="1"/>
    <brk id="533" max="255" man="1"/>
    <brk id="575" max="255" man="1"/>
    <brk id="631" max="255"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AN160"/>
  <sheetViews>
    <sheetView zoomScalePageLayoutView="0" workbookViewId="0" topLeftCell="A2">
      <pane xSplit="7" ySplit="2" topLeftCell="H139" activePane="bottomRight" state="frozen"/>
      <selection pane="topLeft" activeCell="A23" sqref="A23"/>
      <selection pane="topRight" activeCell="A23" sqref="A23"/>
      <selection pane="bottomLeft" activeCell="A23" sqref="A23"/>
      <selection pane="bottomRight" activeCell="A23" sqref="A23"/>
    </sheetView>
  </sheetViews>
  <sheetFormatPr defaultColWidth="9.140625" defaultRowHeight="12.75"/>
  <cols>
    <col min="1" max="1" width="22.421875" style="26" bestFit="1" customWidth="1"/>
    <col min="2" max="2" width="4.57421875" style="26" bestFit="1" customWidth="1"/>
    <col min="3" max="3" width="10.8515625" style="26" bestFit="1" customWidth="1"/>
    <col min="4" max="4" width="15.140625" style="26" bestFit="1" customWidth="1"/>
    <col min="5" max="5" width="46.8515625" style="61" bestFit="1" customWidth="1"/>
    <col min="6" max="6" width="35.28125" style="61" customWidth="1"/>
    <col min="7" max="7" width="36.57421875" style="61" customWidth="1"/>
    <col min="8" max="38" width="6.140625" style="26" customWidth="1"/>
    <col min="39" max="39" width="6.00390625" style="26" customWidth="1"/>
    <col min="40" max="40" width="8.140625" style="60" customWidth="1"/>
    <col min="41" max="16384" width="9.140625" style="26" customWidth="1"/>
  </cols>
  <sheetData>
    <row r="1" spans="1:40" ht="20.25" customHeight="1" hidden="1">
      <c r="A1" s="609" t="s">
        <v>760</v>
      </c>
      <c r="B1" s="654"/>
      <c r="C1" s="654"/>
      <c r="D1" s="654"/>
      <c r="E1" s="655"/>
      <c r="F1" s="254"/>
      <c r="G1" s="655"/>
      <c r="H1" s="27">
        <v>2</v>
      </c>
      <c r="I1" s="27">
        <v>3</v>
      </c>
      <c r="J1" s="27">
        <v>5</v>
      </c>
      <c r="K1" s="27">
        <v>6</v>
      </c>
      <c r="L1" s="27">
        <v>7</v>
      </c>
      <c r="M1" s="27">
        <v>8</v>
      </c>
      <c r="N1" s="27">
        <v>9</v>
      </c>
      <c r="O1" s="27">
        <v>10</v>
      </c>
      <c r="P1" s="27">
        <v>10.5</v>
      </c>
      <c r="Q1" s="27">
        <v>11</v>
      </c>
      <c r="R1" s="27">
        <v>12</v>
      </c>
      <c r="S1" s="27">
        <v>13</v>
      </c>
      <c r="T1" s="27">
        <v>14</v>
      </c>
      <c r="U1" s="27">
        <v>33</v>
      </c>
      <c r="V1" s="27">
        <v>34</v>
      </c>
      <c r="W1" s="535">
        <v>35</v>
      </c>
      <c r="X1" s="27">
        <v>15</v>
      </c>
      <c r="Y1" s="27">
        <v>16</v>
      </c>
      <c r="Z1" s="27">
        <v>17</v>
      </c>
      <c r="AA1" s="27">
        <v>18</v>
      </c>
      <c r="AB1" s="27">
        <v>19</v>
      </c>
      <c r="AC1" s="27">
        <v>20</v>
      </c>
      <c r="AD1" s="27">
        <v>21</v>
      </c>
      <c r="AE1" s="27">
        <v>22</v>
      </c>
      <c r="AF1" s="27">
        <v>23</v>
      </c>
      <c r="AG1" s="27">
        <v>24</v>
      </c>
      <c r="AH1" s="27">
        <v>25</v>
      </c>
      <c r="AI1" s="27">
        <v>26</v>
      </c>
      <c r="AJ1" s="27">
        <v>27</v>
      </c>
      <c r="AK1" s="27">
        <v>28</v>
      </c>
      <c r="AL1" s="27">
        <v>30</v>
      </c>
      <c r="AM1" s="535">
        <v>31</v>
      </c>
      <c r="AN1" s="20"/>
    </row>
    <row r="2" spans="1:40" ht="27.75" customHeight="1">
      <c r="A2" s="609"/>
      <c r="B2" s="489"/>
      <c r="C2" s="489"/>
      <c r="D2" s="489"/>
      <c r="E2" s="610"/>
      <c r="F2" s="254"/>
      <c r="G2" s="610"/>
      <c r="H2" s="27"/>
      <c r="I2" s="27"/>
      <c r="J2" s="27"/>
      <c r="K2" s="27"/>
      <c r="L2" s="27"/>
      <c r="M2" s="27"/>
      <c r="N2" s="754" t="s">
        <v>1036</v>
      </c>
      <c r="O2" s="755"/>
      <c r="P2" s="755"/>
      <c r="Q2" s="755"/>
      <c r="R2" s="755"/>
      <c r="S2" s="755"/>
      <c r="T2" s="755"/>
      <c r="U2" s="62"/>
      <c r="V2" s="62"/>
      <c r="W2" s="62"/>
      <c r="X2" s="62"/>
      <c r="Y2" s="62"/>
      <c r="Z2" s="62"/>
      <c r="AA2" s="62"/>
      <c r="AB2" s="62"/>
      <c r="AC2" s="62"/>
      <c r="AD2" s="62"/>
      <c r="AE2" s="62"/>
      <c r="AF2" s="62"/>
      <c r="AG2" s="62"/>
      <c r="AH2" s="756" t="s">
        <v>1037</v>
      </c>
      <c r="AI2" s="757"/>
      <c r="AJ2" s="757"/>
      <c r="AK2" s="757"/>
      <c r="AL2" s="757"/>
      <c r="AM2" s="758"/>
      <c r="AN2" s="565"/>
    </row>
    <row r="3" spans="1:40" ht="261.75">
      <c r="A3" s="34" t="s">
        <v>628</v>
      </c>
      <c r="B3" s="34" t="s">
        <v>754</v>
      </c>
      <c r="C3" s="34" t="s">
        <v>629</v>
      </c>
      <c r="D3" s="34" t="s">
        <v>630</v>
      </c>
      <c r="E3" s="34" t="s">
        <v>631</v>
      </c>
      <c r="F3" s="34" t="s">
        <v>755</v>
      </c>
      <c r="G3" s="34" t="s">
        <v>632</v>
      </c>
      <c r="H3" s="30" t="s">
        <v>465</v>
      </c>
      <c r="I3" s="532" t="s">
        <v>501</v>
      </c>
      <c r="J3" s="30" t="s">
        <v>785</v>
      </c>
      <c r="K3" s="30" t="s">
        <v>502</v>
      </c>
      <c r="L3" s="30" t="s">
        <v>652</v>
      </c>
      <c r="M3" s="30" t="s">
        <v>984</v>
      </c>
      <c r="N3" s="30" t="s">
        <v>503</v>
      </c>
      <c r="O3" s="30" t="s">
        <v>874</v>
      </c>
      <c r="P3" s="30" t="s">
        <v>527</v>
      </c>
      <c r="Q3" s="30" t="s">
        <v>264</v>
      </c>
      <c r="R3" s="30" t="s">
        <v>881</v>
      </c>
      <c r="S3" s="30" t="s">
        <v>449</v>
      </c>
      <c r="T3" s="30" t="s">
        <v>504</v>
      </c>
      <c r="U3" s="533" t="s">
        <v>248</v>
      </c>
      <c r="V3" s="533" t="s">
        <v>466</v>
      </c>
      <c r="W3" s="533" t="s">
        <v>983</v>
      </c>
      <c r="X3" s="533" t="s">
        <v>16</v>
      </c>
      <c r="Y3" s="533" t="s">
        <v>751</v>
      </c>
      <c r="Z3" s="533" t="s">
        <v>882</v>
      </c>
      <c r="AA3" s="533" t="s">
        <v>538</v>
      </c>
      <c r="AB3" s="533" t="s">
        <v>627</v>
      </c>
      <c r="AC3" s="533" t="s">
        <v>971</v>
      </c>
      <c r="AD3" s="533" t="s">
        <v>980</v>
      </c>
      <c r="AE3" s="533" t="s">
        <v>981</v>
      </c>
      <c r="AF3" s="533" t="s">
        <v>750</v>
      </c>
      <c r="AG3" s="533" t="s">
        <v>968</v>
      </c>
      <c r="AH3" s="533" t="s">
        <v>982</v>
      </c>
      <c r="AI3" s="533" t="s">
        <v>752</v>
      </c>
      <c r="AJ3" s="533" t="s">
        <v>463</v>
      </c>
      <c r="AK3" s="533" t="s">
        <v>17</v>
      </c>
      <c r="AL3" s="533" t="s">
        <v>464</v>
      </c>
      <c r="AM3" s="490" t="s">
        <v>758</v>
      </c>
      <c r="AN3" s="429" t="s">
        <v>979</v>
      </c>
    </row>
    <row r="4" spans="1:40" ht="12.75">
      <c r="A4" s="27" t="s">
        <v>460</v>
      </c>
      <c r="B4" s="27"/>
      <c r="C4" s="27"/>
      <c r="D4" s="27"/>
      <c r="E4" s="64" t="s">
        <v>461</v>
      </c>
      <c r="F4" s="64"/>
      <c r="G4" s="64"/>
      <c r="H4" s="28">
        <v>1</v>
      </c>
      <c r="I4" s="28">
        <v>1</v>
      </c>
      <c r="J4" s="28"/>
      <c r="K4" s="28">
        <v>1</v>
      </c>
      <c r="L4" s="28">
        <v>1</v>
      </c>
      <c r="M4" s="28"/>
      <c r="N4" s="28">
        <v>1</v>
      </c>
      <c r="O4" s="28"/>
      <c r="P4" s="28"/>
      <c r="Q4" s="28"/>
      <c r="R4" s="28"/>
      <c r="S4" s="28"/>
      <c r="T4" s="28"/>
      <c r="U4" s="28">
        <v>11</v>
      </c>
      <c r="V4" s="28">
        <v>10</v>
      </c>
      <c r="W4" s="28">
        <v>4</v>
      </c>
      <c r="X4" s="28"/>
      <c r="Y4" s="28"/>
      <c r="Z4" s="28"/>
      <c r="AA4" s="28"/>
      <c r="AB4" s="28"/>
      <c r="AC4" s="28"/>
      <c r="AD4" s="28"/>
      <c r="AE4" s="28"/>
      <c r="AF4" s="28"/>
      <c r="AG4" s="28"/>
      <c r="AH4" s="28">
        <v>1</v>
      </c>
      <c r="AI4" s="28"/>
      <c r="AJ4" s="28">
        <v>1</v>
      </c>
      <c r="AK4" s="28"/>
      <c r="AL4" s="28">
        <v>1</v>
      </c>
      <c r="AM4" s="35"/>
      <c r="AN4" s="430">
        <f aca="true" t="shared" si="0" ref="AN4:AN35">SUM(H4:AM4)</f>
        <v>33</v>
      </c>
    </row>
    <row r="5" spans="1:40" ht="12.75">
      <c r="A5" s="58"/>
      <c r="B5" s="27" t="s">
        <v>14</v>
      </c>
      <c r="C5" s="27"/>
      <c r="D5" s="27"/>
      <c r="E5" s="64" t="s">
        <v>15</v>
      </c>
      <c r="F5" s="64"/>
      <c r="G5" s="64"/>
      <c r="H5" s="28">
        <v>4</v>
      </c>
      <c r="I5" s="28">
        <v>2</v>
      </c>
      <c r="J5" s="28"/>
      <c r="K5" s="28">
        <v>1</v>
      </c>
      <c r="L5" s="28">
        <v>2</v>
      </c>
      <c r="M5" s="28">
        <v>1</v>
      </c>
      <c r="N5" s="28">
        <v>1</v>
      </c>
      <c r="O5" s="28">
        <v>1</v>
      </c>
      <c r="P5" s="28">
        <v>1</v>
      </c>
      <c r="Q5" s="28">
        <v>1</v>
      </c>
      <c r="R5" s="28"/>
      <c r="S5" s="28"/>
      <c r="T5" s="28"/>
      <c r="U5" s="28">
        <v>8</v>
      </c>
      <c r="V5" s="28">
        <v>3</v>
      </c>
      <c r="W5" s="28">
        <v>3</v>
      </c>
      <c r="X5" s="28">
        <v>1</v>
      </c>
      <c r="Y5" s="28">
        <v>1</v>
      </c>
      <c r="Z5" s="28">
        <v>1</v>
      </c>
      <c r="AA5" s="28">
        <v>1</v>
      </c>
      <c r="AB5" s="28">
        <v>1</v>
      </c>
      <c r="AC5" s="28">
        <v>1</v>
      </c>
      <c r="AD5" s="28">
        <v>1</v>
      </c>
      <c r="AE5" s="28">
        <v>1</v>
      </c>
      <c r="AF5" s="28">
        <v>1</v>
      </c>
      <c r="AG5" s="28">
        <v>4</v>
      </c>
      <c r="AH5" s="28">
        <v>1</v>
      </c>
      <c r="AI5" s="28">
        <v>1</v>
      </c>
      <c r="AJ5" s="28">
        <v>1</v>
      </c>
      <c r="AK5" s="28">
        <v>1</v>
      </c>
      <c r="AL5" s="28">
        <v>1</v>
      </c>
      <c r="AM5" s="35">
        <v>1</v>
      </c>
      <c r="AN5" s="430">
        <f t="shared" si="0"/>
        <v>47</v>
      </c>
    </row>
    <row r="6" spans="1:40" ht="12.75">
      <c r="A6" s="58"/>
      <c r="B6" s="27" t="s">
        <v>969</v>
      </c>
      <c r="C6" s="27"/>
      <c r="D6" s="27"/>
      <c r="E6" s="64" t="s">
        <v>970</v>
      </c>
      <c r="F6" s="64"/>
      <c r="G6" s="64"/>
      <c r="H6" s="28">
        <v>14</v>
      </c>
      <c r="I6" s="28">
        <v>8</v>
      </c>
      <c r="J6" s="28"/>
      <c r="K6" s="28">
        <v>3</v>
      </c>
      <c r="L6" s="28">
        <v>12</v>
      </c>
      <c r="M6" s="28">
        <v>6</v>
      </c>
      <c r="N6" s="28">
        <v>2</v>
      </c>
      <c r="O6" s="28">
        <v>2</v>
      </c>
      <c r="P6" s="28">
        <v>2</v>
      </c>
      <c r="Q6" s="28">
        <v>1</v>
      </c>
      <c r="R6" s="28"/>
      <c r="S6" s="28"/>
      <c r="T6" s="28"/>
      <c r="U6" s="28">
        <v>32</v>
      </c>
      <c r="V6" s="28">
        <v>15</v>
      </c>
      <c r="W6" s="28">
        <v>12</v>
      </c>
      <c r="X6" s="28">
        <v>3</v>
      </c>
      <c r="Y6" s="28">
        <v>3</v>
      </c>
      <c r="Z6" s="28">
        <v>2</v>
      </c>
      <c r="AA6" s="28">
        <v>3</v>
      </c>
      <c r="AB6" s="28">
        <v>4</v>
      </c>
      <c r="AC6" s="28">
        <v>2</v>
      </c>
      <c r="AD6" s="28">
        <v>5</v>
      </c>
      <c r="AE6" s="28">
        <v>2</v>
      </c>
      <c r="AF6" s="28">
        <v>5</v>
      </c>
      <c r="AG6" s="28">
        <v>23</v>
      </c>
      <c r="AH6" s="28">
        <v>3</v>
      </c>
      <c r="AI6" s="28">
        <v>2</v>
      </c>
      <c r="AJ6" s="28">
        <v>3</v>
      </c>
      <c r="AK6" s="28">
        <v>2</v>
      </c>
      <c r="AL6" s="28">
        <v>4</v>
      </c>
      <c r="AM6" s="35">
        <v>1</v>
      </c>
      <c r="AN6" s="430">
        <f t="shared" si="0"/>
        <v>176</v>
      </c>
    </row>
    <row r="7" spans="1:40" ht="12.75">
      <c r="A7" s="58"/>
      <c r="B7" s="27" t="s">
        <v>879</v>
      </c>
      <c r="C7" s="27"/>
      <c r="D7" s="27"/>
      <c r="E7" s="64" t="s">
        <v>880</v>
      </c>
      <c r="F7" s="64"/>
      <c r="G7" s="64"/>
      <c r="H7" s="28">
        <v>11</v>
      </c>
      <c r="I7" s="28">
        <v>9</v>
      </c>
      <c r="J7" s="28"/>
      <c r="K7" s="28">
        <v>4</v>
      </c>
      <c r="L7" s="28">
        <v>13</v>
      </c>
      <c r="M7" s="28">
        <v>9</v>
      </c>
      <c r="N7" s="28">
        <v>9</v>
      </c>
      <c r="O7" s="28">
        <v>1</v>
      </c>
      <c r="P7" s="28">
        <v>1</v>
      </c>
      <c r="Q7" s="28">
        <v>5</v>
      </c>
      <c r="R7" s="28">
        <v>1</v>
      </c>
      <c r="S7" s="28">
        <v>1</v>
      </c>
      <c r="T7" s="28">
        <v>1</v>
      </c>
      <c r="U7" s="28">
        <v>15</v>
      </c>
      <c r="V7" s="28">
        <v>15</v>
      </c>
      <c r="W7" s="28">
        <v>10</v>
      </c>
      <c r="X7" s="28">
        <v>6</v>
      </c>
      <c r="Y7" s="28">
        <v>3</v>
      </c>
      <c r="Z7" s="28">
        <v>3</v>
      </c>
      <c r="AA7" s="28">
        <v>3</v>
      </c>
      <c r="AB7" s="28">
        <v>6</v>
      </c>
      <c r="AC7" s="28">
        <v>3</v>
      </c>
      <c r="AD7" s="28">
        <v>3</v>
      </c>
      <c r="AE7" s="28">
        <v>3</v>
      </c>
      <c r="AF7" s="28">
        <v>6</v>
      </c>
      <c r="AG7" s="28">
        <v>24</v>
      </c>
      <c r="AH7" s="28">
        <v>6</v>
      </c>
      <c r="AI7" s="28">
        <v>2</v>
      </c>
      <c r="AJ7" s="28">
        <v>3</v>
      </c>
      <c r="AK7" s="28">
        <v>2</v>
      </c>
      <c r="AL7" s="28">
        <v>8</v>
      </c>
      <c r="AM7" s="35">
        <v>1</v>
      </c>
      <c r="AN7" s="430">
        <f t="shared" si="0"/>
        <v>187</v>
      </c>
    </row>
    <row r="8" spans="1:40" ht="12.75">
      <c r="A8" s="58"/>
      <c r="B8" s="27" t="s">
        <v>875</v>
      </c>
      <c r="C8" s="27"/>
      <c r="D8" s="27"/>
      <c r="E8" s="64" t="s">
        <v>876</v>
      </c>
      <c r="F8" s="64"/>
      <c r="G8" s="64"/>
      <c r="H8" s="28"/>
      <c r="I8" s="28">
        <v>1</v>
      </c>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35">
        <v>1</v>
      </c>
      <c r="AN8" s="430">
        <f t="shared" si="0"/>
        <v>2</v>
      </c>
    </row>
    <row r="9" spans="1:40" ht="12.75">
      <c r="A9" s="58"/>
      <c r="B9" s="27" t="s">
        <v>877</v>
      </c>
      <c r="C9" s="27"/>
      <c r="D9" s="27"/>
      <c r="E9" s="602" t="s">
        <v>878</v>
      </c>
      <c r="F9" s="64"/>
      <c r="G9" s="64"/>
      <c r="H9" s="28">
        <v>10</v>
      </c>
      <c r="I9" s="28">
        <v>12</v>
      </c>
      <c r="J9" s="28">
        <v>1</v>
      </c>
      <c r="K9" s="28">
        <v>3</v>
      </c>
      <c r="L9" s="28">
        <v>13</v>
      </c>
      <c r="M9" s="28">
        <v>12</v>
      </c>
      <c r="N9" s="28">
        <v>7</v>
      </c>
      <c r="O9" s="28">
        <v>3</v>
      </c>
      <c r="P9" s="28">
        <v>1</v>
      </c>
      <c r="Q9" s="28">
        <v>6</v>
      </c>
      <c r="R9" s="28">
        <v>1</v>
      </c>
      <c r="S9" s="28">
        <v>1</v>
      </c>
      <c r="T9" s="28">
        <v>1</v>
      </c>
      <c r="U9" s="28">
        <v>23</v>
      </c>
      <c r="V9" s="28">
        <v>6</v>
      </c>
      <c r="W9" s="28">
        <v>11</v>
      </c>
      <c r="X9" s="28">
        <v>3</v>
      </c>
      <c r="Y9" s="28">
        <v>3</v>
      </c>
      <c r="Z9" s="28">
        <v>3</v>
      </c>
      <c r="AA9" s="28">
        <v>2</v>
      </c>
      <c r="AB9" s="28">
        <v>6</v>
      </c>
      <c r="AC9" s="28">
        <v>2</v>
      </c>
      <c r="AD9" s="28">
        <v>8</v>
      </c>
      <c r="AE9" s="28">
        <v>3</v>
      </c>
      <c r="AF9" s="28">
        <v>3</v>
      </c>
      <c r="AG9" s="28">
        <v>37</v>
      </c>
      <c r="AH9" s="28">
        <v>5</v>
      </c>
      <c r="AI9" s="28">
        <v>4</v>
      </c>
      <c r="AJ9" s="28">
        <v>3</v>
      </c>
      <c r="AK9" s="28">
        <v>6</v>
      </c>
      <c r="AL9" s="28">
        <v>8</v>
      </c>
      <c r="AM9" s="35"/>
      <c r="AN9" s="430">
        <f t="shared" si="0"/>
        <v>207</v>
      </c>
    </row>
    <row r="10" spans="1:40" ht="12.75">
      <c r="A10" s="58"/>
      <c r="B10" s="27" t="s">
        <v>783</v>
      </c>
      <c r="C10" s="27"/>
      <c r="D10" s="27"/>
      <c r="E10" s="64" t="s">
        <v>784</v>
      </c>
      <c r="F10" s="64"/>
      <c r="G10" s="64"/>
      <c r="H10" s="28">
        <v>1</v>
      </c>
      <c r="I10" s="28">
        <v>1</v>
      </c>
      <c r="J10" s="28">
        <v>1</v>
      </c>
      <c r="K10" s="28">
        <v>1</v>
      </c>
      <c r="L10" s="28">
        <v>1</v>
      </c>
      <c r="M10" s="28">
        <v>1</v>
      </c>
      <c r="N10" s="28">
        <v>1</v>
      </c>
      <c r="O10" s="28">
        <v>1</v>
      </c>
      <c r="P10" s="28">
        <v>1</v>
      </c>
      <c r="Q10" s="28">
        <v>1</v>
      </c>
      <c r="R10" s="28">
        <v>1</v>
      </c>
      <c r="S10" s="28">
        <v>1</v>
      </c>
      <c r="T10" s="28">
        <v>1</v>
      </c>
      <c r="U10" s="28">
        <v>1</v>
      </c>
      <c r="V10" s="28">
        <v>1</v>
      </c>
      <c r="W10" s="28">
        <v>1</v>
      </c>
      <c r="X10" s="28">
        <v>1</v>
      </c>
      <c r="Y10" s="28">
        <v>1</v>
      </c>
      <c r="Z10" s="28">
        <v>1</v>
      </c>
      <c r="AA10" s="28">
        <v>1</v>
      </c>
      <c r="AB10" s="28">
        <v>1</v>
      </c>
      <c r="AC10" s="28">
        <v>1</v>
      </c>
      <c r="AD10" s="28">
        <v>1</v>
      </c>
      <c r="AE10" s="28">
        <v>1</v>
      </c>
      <c r="AF10" s="28">
        <v>1</v>
      </c>
      <c r="AG10" s="28">
        <v>1</v>
      </c>
      <c r="AH10" s="28">
        <v>1</v>
      </c>
      <c r="AI10" s="28">
        <v>1</v>
      </c>
      <c r="AJ10" s="28">
        <v>1</v>
      </c>
      <c r="AK10" s="28">
        <v>1</v>
      </c>
      <c r="AL10" s="28">
        <v>1</v>
      </c>
      <c r="AM10" s="35">
        <v>1</v>
      </c>
      <c r="AN10" s="430">
        <f t="shared" si="0"/>
        <v>32</v>
      </c>
    </row>
    <row r="11" spans="1:40" ht="12.75">
      <c r="A11" s="27" t="s">
        <v>1104</v>
      </c>
      <c r="B11" s="27"/>
      <c r="C11" s="27"/>
      <c r="D11" s="27"/>
      <c r="E11" s="64" t="s">
        <v>1105</v>
      </c>
      <c r="F11" s="64" t="s">
        <v>419</v>
      </c>
      <c r="G11" s="64"/>
      <c r="H11" s="28"/>
      <c r="I11" s="28"/>
      <c r="J11" s="28"/>
      <c r="K11" s="28"/>
      <c r="L11" s="28"/>
      <c r="M11" s="28"/>
      <c r="N11" s="28"/>
      <c r="O11" s="28"/>
      <c r="P11" s="28"/>
      <c r="Q11" s="28"/>
      <c r="R11" s="28"/>
      <c r="S11" s="28"/>
      <c r="T11" s="28"/>
      <c r="U11" s="28"/>
      <c r="V11" s="28"/>
      <c r="W11" s="28">
        <v>1</v>
      </c>
      <c r="X11" s="28"/>
      <c r="Y11" s="28"/>
      <c r="Z11" s="28"/>
      <c r="AA11" s="28"/>
      <c r="AB11" s="28"/>
      <c r="AC11" s="28"/>
      <c r="AD11" s="28"/>
      <c r="AE11" s="28"/>
      <c r="AF11" s="28"/>
      <c r="AG11" s="28"/>
      <c r="AH11" s="28"/>
      <c r="AI11" s="28"/>
      <c r="AJ11" s="28"/>
      <c r="AK11" s="28"/>
      <c r="AL11" s="28"/>
      <c r="AM11" s="35"/>
      <c r="AN11" s="430">
        <f t="shared" si="0"/>
        <v>1</v>
      </c>
    </row>
    <row r="12" spans="1:40" ht="12.75">
      <c r="A12" s="58"/>
      <c r="B12" s="58"/>
      <c r="C12" s="58"/>
      <c r="D12" s="58"/>
      <c r="E12" s="65"/>
      <c r="F12" s="64" t="s">
        <v>1106</v>
      </c>
      <c r="G12" s="64"/>
      <c r="H12" s="28">
        <v>7</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35"/>
      <c r="AN12" s="430">
        <f t="shared" si="0"/>
        <v>7</v>
      </c>
    </row>
    <row r="13" spans="1:40" ht="12.75">
      <c r="A13" s="58"/>
      <c r="B13" s="58"/>
      <c r="C13" s="58"/>
      <c r="D13" s="58"/>
      <c r="E13" s="65"/>
      <c r="F13" s="64" t="s">
        <v>1107</v>
      </c>
      <c r="G13" s="64"/>
      <c r="H13" s="28">
        <v>1</v>
      </c>
      <c r="I13" s="28"/>
      <c r="J13" s="28"/>
      <c r="K13" s="28"/>
      <c r="L13" s="28">
        <v>11</v>
      </c>
      <c r="M13" s="28"/>
      <c r="N13" s="28"/>
      <c r="O13" s="28"/>
      <c r="P13" s="28"/>
      <c r="Q13" s="28"/>
      <c r="R13" s="28"/>
      <c r="S13" s="28"/>
      <c r="T13" s="28"/>
      <c r="U13" s="28"/>
      <c r="V13" s="28"/>
      <c r="W13" s="28">
        <v>4</v>
      </c>
      <c r="X13" s="28"/>
      <c r="Y13" s="28"/>
      <c r="Z13" s="28"/>
      <c r="AA13" s="28"/>
      <c r="AB13" s="28"/>
      <c r="AC13" s="28"/>
      <c r="AD13" s="28"/>
      <c r="AE13" s="28"/>
      <c r="AF13" s="28"/>
      <c r="AG13" s="28"/>
      <c r="AH13" s="28"/>
      <c r="AI13" s="28"/>
      <c r="AJ13" s="28"/>
      <c r="AK13" s="28"/>
      <c r="AL13" s="28"/>
      <c r="AM13" s="35"/>
      <c r="AN13" s="430">
        <f t="shared" si="0"/>
        <v>16</v>
      </c>
    </row>
    <row r="14" spans="1:40" ht="12.75">
      <c r="A14" s="58"/>
      <c r="B14" s="63" t="s">
        <v>14</v>
      </c>
      <c r="C14" s="606"/>
      <c r="D14" s="607"/>
      <c r="E14" s="572" t="s">
        <v>866</v>
      </c>
      <c r="F14" s="74" t="s">
        <v>1106</v>
      </c>
      <c r="G14" s="70"/>
      <c r="H14" s="31">
        <v>1</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71"/>
      <c r="AN14" s="432">
        <f t="shared" si="0"/>
        <v>1</v>
      </c>
    </row>
    <row r="15" spans="1:40" ht="12.75">
      <c r="A15" s="58"/>
      <c r="B15" s="63" t="s">
        <v>969</v>
      </c>
      <c r="C15" s="59"/>
      <c r="D15" s="605"/>
      <c r="E15" s="572" t="s">
        <v>367</v>
      </c>
      <c r="F15" s="74" t="s">
        <v>1106</v>
      </c>
      <c r="G15" s="70"/>
      <c r="H15" s="31">
        <v>1</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71"/>
      <c r="AN15" s="432">
        <f t="shared" si="0"/>
        <v>1</v>
      </c>
    </row>
    <row r="16" spans="1:40" ht="12.75">
      <c r="A16" s="58"/>
      <c r="B16" s="573"/>
      <c r="C16" s="571"/>
      <c r="D16" s="573"/>
      <c r="E16" s="574"/>
      <c r="F16" s="483" t="s">
        <v>1107</v>
      </c>
      <c r="G16" s="70"/>
      <c r="H16" s="31">
        <v>2</v>
      </c>
      <c r="I16" s="31"/>
      <c r="J16" s="31"/>
      <c r="K16" s="31"/>
      <c r="L16" s="31">
        <v>1</v>
      </c>
      <c r="M16" s="31"/>
      <c r="N16" s="31"/>
      <c r="O16" s="31"/>
      <c r="P16" s="31"/>
      <c r="Q16" s="31"/>
      <c r="R16" s="31"/>
      <c r="S16" s="31"/>
      <c r="T16" s="31"/>
      <c r="U16" s="31"/>
      <c r="V16" s="31"/>
      <c r="W16" s="31">
        <v>2</v>
      </c>
      <c r="X16" s="31"/>
      <c r="Y16" s="31"/>
      <c r="Z16" s="31"/>
      <c r="AA16" s="31"/>
      <c r="AB16" s="31"/>
      <c r="AC16" s="31"/>
      <c r="AD16" s="31"/>
      <c r="AE16" s="31"/>
      <c r="AF16" s="31"/>
      <c r="AG16" s="31"/>
      <c r="AH16" s="31"/>
      <c r="AI16" s="31"/>
      <c r="AJ16" s="31"/>
      <c r="AK16" s="31"/>
      <c r="AL16" s="31"/>
      <c r="AM16" s="71"/>
      <c r="AN16" s="432">
        <f t="shared" si="0"/>
        <v>5</v>
      </c>
    </row>
    <row r="17" spans="1:40" ht="12.75">
      <c r="A17" s="27" t="s">
        <v>368</v>
      </c>
      <c r="B17" s="59"/>
      <c r="C17" s="59" t="s">
        <v>369</v>
      </c>
      <c r="D17" s="603"/>
      <c r="E17" s="604" t="s">
        <v>370</v>
      </c>
      <c r="F17" s="534" t="s">
        <v>371</v>
      </c>
      <c r="G17" s="66" t="s">
        <v>376</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625"/>
      <c r="AI17" s="29"/>
      <c r="AJ17" s="29"/>
      <c r="AK17" s="29"/>
      <c r="AL17" s="29">
        <v>1</v>
      </c>
      <c r="AM17" s="67"/>
      <c r="AN17" s="431">
        <f t="shared" si="0"/>
        <v>1</v>
      </c>
    </row>
    <row r="18" spans="1:40" ht="12.75">
      <c r="A18" s="58"/>
      <c r="B18" s="58"/>
      <c r="C18" s="58"/>
      <c r="D18" s="58"/>
      <c r="E18" s="65"/>
      <c r="F18" s="65"/>
      <c r="G18" s="66" t="s">
        <v>377</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625">
        <v>1</v>
      </c>
      <c r="AI18" s="29"/>
      <c r="AJ18" s="29">
        <v>1</v>
      </c>
      <c r="AK18" s="29"/>
      <c r="AL18" s="29">
        <v>1</v>
      </c>
      <c r="AM18" s="67"/>
      <c r="AN18" s="431">
        <f t="shared" si="0"/>
        <v>3</v>
      </c>
    </row>
    <row r="19" spans="1:40" ht="12.75">
      <c r="A19" s="58"/>
      <c r="B19" s="58"/>
      <c r="C19" s="58"/>
      <c r="D19" s="58"/>
      <c r="E19" s="65"/>
      <c r="F19" s="65"/>
      <c r="G19" s="66" t="s">
        <v>706</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625">
        <v>1</v>
      </c>
      <c r="AI19" s="29"/>
      <c r="AJ19" s="29"/>
      <c r="AK19" s="29"/>
      <c r="AL19" s="29">
        <v>1</v>
      </c>
      <c r="AM19" s="67"/>
      <c r="AN19" s="431">
        <f t="shared" si="0"/>
        <v>2</v>
      </c>
    </row>
    <row r="20" spans="1:40" ht="12.75">
      <c r="A20" s="58"/>
      <c r="B20" s="58"/>
      <c r="C20" s="58"/>
      <c r="D20" s="58"/>
      <c r="E20" s="65"/>
      <c r="F20" s="65"/>
      <c r="G20" s="66" t="s">
        <v>372</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625">
        <v>1</v>
      </c>
      <c r="AI20" s="29">
        <v>1</v>
      </c>
      <c r="AJ20" s="29">
        <v>1</v>
      </c>
      <c r="AK20" s="29"/>
      <c r="AL20" s="29">
        <v>1</v>
      </c>
      <c r="AM20" s="67"/>
      <c r="AN20" s="431">
        <f t="shared" si="0"/>
        <v>4</v>
      </c>
    </row>
    <row r="21" spans="1:40" ht="12.75">
      <c r="A21" s="58"/>
      <c r="B21" s="58"/>
      <c r="C21" s="58"/>
      <c r="D21" s="58"/>
      <c r="E21" s="65"/>
      <c r="F21" s="65"/>
      <c r="G21" s="66" t="s">
        <v>438</v>
      </c>
      <c r="H21" s="29"/>
      <c r="I21" s="29"/>
      <c r="J21" s="29"/>
      <c r="K21" s="29">
        <v>2</v>
      </c>
      <c r="L21" s="29"/>
      <c r="M21" s="29"/>
      <c r="N21" s="29"/>
      <c r="O21" s="29"/>
      <c r="P21" s="29"/>
      <c r="Q21" s="29"/>
      <c r="R21" s="29"/>
      <c r="S21" s="29"/>
      <c r="T21" s="29"/>
      <c r="U21" s="29"/>
      <c r="V21" s="29"/>
      <c r="W21" s="29"/>
      <c r="X21" s="29"/>
      <c r="Y21" s="29"/>
      <c r="Z21" s="29"/>
      <c r="AA21" s="29"/>
      <c r="AB21" s="29"/>
      <c r="AC21" s="29"/>
      <c r="AD21" s="29"/>
      <c r="AE21" s="29"/>
      <c r="AF21" s="29"/>
      <c r="AG21" s="29"/>
      <c r="AH21" s="625">
        <v>1</v>
      </c>
      <c r="AI21" s="29"/>
      <c r="AJ21" s="29"/>
      <c r="AK21" s="29"/>
      <c r="AL21" s="29">
        <v>1</v>
      </c>
      <c r="AM21" s="67"/>
      <c r="AN21" s="431">
        <f t="shared" si="0"/>
        <v>4</v>
      </c>
    </row>
    <row r="22" spans="1:40" ht="12.75">
      <c r="A22" s="58"/>
      <c r="B22" s="58"/>
      <c r="C22" s="58"/>
      <c r="D22" s="58"/>
      <c r="E22" s="65"/>
      <c r="F22" s="65"/>
      <c r="G22" s="66" t="s">
        <v>506</v>
      </c>
      <c r="H22" s="29"/>
      <c r="I22" s="29">
        <v>1</v>
      </c>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625"/>
      <c r="AI22" s="29"/>
      <c r="AJ22" s="29"/>
      <c r="AK22" s="29"/>
      <c r="AL22" s="29">
        <v>1</v>
      </c>
      <c r="AM22" s="67"/>
      <c r="AN22" s="431">
        <f t="shared" si="0"/>
        <v>2</v>
      </c>
    </row>
    <row r="23" spans="1:40" ht="12.75">
      <c r="A23" s="58"/>
      <c r="B23" s="58"/>
      <c r="C23" s="58"/>
      <c r="D23" s="58"/>
      <c r="E23" s="65"/>
      <c r="F23" s="65"/>
      <c r="G23" s="66" t="s">
        <v>373</v>
      </c>
      <c r="H23" s="29"/>
      <c r="I23" s="29"/>
      <c r="J23" s="29"/>
      <c r="K23" s="29"/>
      <c r="L23" s="29"/>
      <c r="M23" s="29"/>
      <c r="N23" s="29"/>
      <c r="O23" s="29">
        <v>1</v>
      </c>
      <c r="P23" s="29"/>
      <c r="Q23" s="29"/>
      <c r="R23" s="29"/>
      <c r="S23" s="29"/>
      <c r="T23" s="29"/>
      <c r="U23" s="29"/>
      <c r="V23" s="29"/>
      <c r="W23" s="29"/>
      <c r="X23" s="29"/>
      <c r="Y23" s="29"/>
      <c r="Z23" s="29"/>
      <c r="AA23" s="29"/>
      <c r="AB23" s="29"/>
      <c r="AC23" s="29"/>
      <c r="AD23" s="29"/>
      <c r="AE23" s="29"/>
      <c r="AF23" s="29"/>
      <c r="AG23" s="29"/>
      <c r="AH23" s="625">
        <v>1</v>
      </c>
      <c r="AI23" s="29"/>
      <c r="AJ23" s="29">
        <v>1</v>
      </c>
      <c r="AK23" s="29"/>
      <c r="AL23" s="29">
        <v>1</v>
      </c>
      <c r="AM23" s="67"/>
      <c r="AN23" s="431">
        <f t="shared" si="0"/>
        <v>4</v>
      </c>
    </row>
    <row r="24" spans="1:40" ht="12.75">
      <c r="A24" s="58"/>
      <c r="B24" s="58"/>
      <c r="C24" s="58"/>
      <c r="D24" s="58"/>
      <c r="E24" s="65"/>
      <c r="F24" s="65"/>
      <c r="G24" s="66" t="s">
        <v>450</v>
      </c>
      <c r="H24" s="29"/>
      <c r="I24" s="29"/>
      <c r="J24" s="29"/>
      <c r="K24" s="29"/>
      <c r="L24" s="29">
        <v>4</v>
      </c>
      <c r="M24" s="29"/>
      <c r="N24" s="29"/>
      <c r="O24" s="29"/>
      <c r="P24" s="29"/>
      <c r="Q24" s="29"/>
      <c r="R24" s="29"/>
      <c r="S24" s="29"/>
      <c r="T24" s="29"/>
      <c r="U24" s="29"/>
      <c r="V24" s="29"/>
      <c r="W24" s="29"/>
      <c r="X24" s="29"/>
      <c r="Y24" s="29"/>
      <c r="Z24" s="29"/>
      <c r="AA24" s="29"/>
      <c r="AB24" s="29"/>
      <c r="AC24" s="29"/>
      <c r="AD24" s="29"/>
      <c r="AE24" s="29"/>
      <c r="AF24" s="29"/>
      <c r="AG24" s="29"/>
      <c r="AH24" s="625"/>
      <c r="AI24" s="29"/>
      <c r="AJ24" s="29"/>
      <c r="AK24" s="29"/>
      <c r="AL24" s="29"/>
      <c r="AM24" s="67"/>
      <c r="AN24" s="431">
        <f t="shared" si="0"/>
        <v>4</v>
      </c>
    </row>
    <row r="25" spans="1:40" ht="12.75">
      <c r="A25" s="58"/>
      <c r="B25" s="58"/>
      <c r="C25" s="58"/>
      <c r="D25" s="58"/>
      <c r="E25" s="65"/>
      <c r="F25" s="65"/>
      <c r="G25" s="66" t="s">
        <v>848</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723">
        <v>1</v>
      </c>
      <c r="AI25" s="29"/>
      <c r="AJ25" s="29"/>
      <c r="AK25" s="29"/>
      <c r="AL25" s="29"/>
      <c r="AM25" s="67"/>
      <c r="AN25" s="724">
        <f t="shared" si="0"/>
        <v>1</v>
      </c>
    </row>
    <row r="26" spans="1:40" ht="25.5">
      <c r="A26" s="58"/>
      <c r="B26" s="58"/>
      <c r="C26" s="58"/>
      <c r="D26" s="58"/>
      <c r="E26" s="58"/>
      <c r="F26" s="65"/>
      <c r="G26" s="66" t="s">
        <v>307</v>
      </c>
      <c r="H26" s="29"/>
      <c r="I26" s="29"/>
      <c r="J26" s="29"/>
      <c r="K26" s="29"/>
      <c r="L26" s="29">
        <v>1</v>
      </c>
      <c r="M26" s="29"/>
      <c r="N26" s="29"/>
      <c r="O26" s="29"/>
      <c r="P26" s="29"/>
      <c r="Q26" s="29"/>
      <c r="R26" s="29"/>
      <c r="S26" s="29"/>
      <c r="T26" s="29"/>
      <c r="U26" s="29"/>
      <c r="V26" s="29"/>
      <c r="W26" s="29"/>
      <c r="X26" s="29"/>
      <c r="Y26" s="29"/>
      <c r="Z26" s="29"/>
      <c r="AA26" s="29"/>
      <c r="AB26" s="29"/>
      <c r="AC26" s="29"/>
      <c r="AD26" s="29"/>
      <c r="AE26" s="29"/>
      <c r="AF26" s="29"/>
      <c r="AG26" s="29"/>
      <c r="AH26" s="625"/>
      <c r="AI26" s="29"/>
      <c r="AJ26" s="29"/>
      <c r="AK26" s="29"/>
      <c r="AL26" s="29"/>
      <c r="AM26" s="67"/>
      <c r="AN26" s="431">
        <f t="shared" si="0"/>
        <v>1</v>
      </c>
    </row>
    <row r="27" spans="1:40" ht="25.5">
      <c r="A27" s="58"/>
      <c r="B27" s="58"/>
      <c r="C27" s="58"/>
      <c r="D27" s="58"/>
      <c r="E27" s="65"/>
      <c r="F27" s="65"/>
      <c r="G27" s="66" t="s">
        <v>849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625"/>
      <c r="AI27" s="29"/>
      <c r="AJ27" s="29"/>
      <c r="AK27" s="29"/>
      <c r="AL27" s="29"/>
      <c r="AM27" s="67"/>
      <c r="AN27" s="431">
        <f t="shared" si="0"/>
        <v>0</v>
      </c>
    </row>
    <row r="28" spans="1:40" ht="12.75">
      <c r="A28" s="58"/>
      <c r="B28" s="58"/>
      <c r="C28" s="58"/>
      <c r="D28" s="58"/>
      <c r="E28" s="65"/>
      <c r="F28" s="65"/>
      <c r="G28" s="66" t="s">
        <v>850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625"/>
      <c r="AI28" s="29"/>
      <c r="AJ28" s="29">
        <v>1</v>
      </c>
      <c r="AK28" s="29"/>
      <c r="AL28" s="29"/>
      <c r="AM28" s="67">
        <v>2</v>
      </c>
      <c r="AN28" s="431">
        <f t="shared" si="0"/>
        <v>3</v>
      </c>
    </row>
    <row r="29" spans="1:40" ht="12.75">
      <c r="A29" s="58"/>
      <c r="B29" s="58"/>
      <c r="C29" s="58"/>
      <c r="D29" s="58"/>
      <c r="E29" s="65"/>
      <c r="F29" s="65"/>
      <c r="G29" s="66" t="s">
        <v>851</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625">
        <v>1</v>
      </c>
      <c r="AI29" s="29">
        <v>1</v>
      </c>
      <c r="AJ29" s="29">
        <v>1</v>
      </c>
      <c r="AK29" s="29">
        <v>1</v>
      </c>
      <c r="AL29" s="29">
        <v>1</v>
      </c>
      <c r="AM29" s="67"/>
      <c r="AN29" s="431">
        <f t="shared" si="0"/>
        <v>5</v>
      </c>
    </row>
    <row r="30" spans="1:40" ht="12.75">
      <c r="A30" s="58"/>
      <c r="B30" s="58"/>
      <c r="C30" s="58"/>
      <c r="D30" s="58"/>
      <c r="E30" s="65"/>
      <c r="F30" s="65"/>
      <c r="G30" s="66" t="s">
        <v>505</v>
      </c>
      <c r="H30" s="29"/>
      <c r="I30" s="29">
        <v>1</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625"/>
      <c r="AI30" s="29"/>
      <c r="AJ30" s="29"/>
      <c r="AK30" s="29"/>
      <c r="AL30" s="29"/>
      <c r="AM30" s="67"/>
      <c r="AN30" s="431">
        <f t="shared" si="0"/>
        <v>1</v>
      </c>
    </row>
    <row r="31" spans="1:40" ht="12.75">
      <c r="A31" s="58"/>
      <c r="B31" s="58"/>
      <c r="C31" s="58"/>
      <c r="D31" s="58"/>
      <c r="E31" s="65"/>
      <c r="F31" s="65"/>
      <c r="G31" s="66" t="s">
        <v>262</v>
      </c>
      <c r="H31" s="29"/>
      <c r="I31" s="29"/>
      <c r="J31" s="29"/>
      <c r="K31" s="29"/>
      <c r="L31" s="29"/>
      <c r="M31" s="29"/>
      <c r="N31" s="29"/>
      <c r="O31" s="29"/>
      <c r="P31" s="29"/>
      <c r="Q31" s="29"/>
      <c r="R31" s="29">
        <v>1</v>
      </c>
      <c r="S31" s="29"/>
      <c r="T31" s="29"/>
      <c r="U31" s="29"/>
      <c r="V31" s="29"/>
      <c r="W31" s="29"/>
      <c r="X31" s="29"/>
      <c r="Y31" s="29"/>
      <c r="Z31" s="29"/>
      <c r="AA31" s="29"/>
      <c r="AB31" s="29"/>
      <c r="AC31" s="29"/>
      <c r="AD31" s="29"/>
      <c r="AE31" s="29"/>
      <c r="AF31" s="29"/>
      <c r="AG31" s="29"/>
      <c r="AH31" s="625"/>
      <c r="AI31" s="29"/>
      <c r="AJ31" s="29"/>
      <c r="AK31" s="29"/>
      <c r="AL31" s="29"/>
      <c r="AM31" s="67"/>
      <c r="AN31" s="431">
        <f t="shared" si="0"/>
        <v>1</v>
      </c>
    </row>
    <row r="32" spans="1:40" ht="12.75">
      <c r="A32" s="58"/>
      <c r="B32" s="58"/>
      <c r="C32" s="58"/>
      <c r="D32" s="58"/>
      <c r="E32" s="65"/>
      <c r="F32" s="65"/>
      <c r="G32" s="66" t="s">
        <v>852</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625"/>
      <c r="AI32" s="29"/>
      <c r="AJ32" s="29"/>
      <c r="AK32" s="29"/>
      <c r="AL32" s="29">
        <v>1</v>
      </c>
      <c r="AM32" s="67"/>
      <c r="AN32" s="431">
        <f t="shared" si="0"/>
        <v>1</v>
      </c>
    </row>
    <row r="33" spans="1:40" ht="12.75">
      <c r="A33" s="58"/>
      <c r="B33" s="58"/>
      <c r="C33" s="58"/>
      <c r="D33" s="58"/>
      <c r="E33" s="65"/>
      <c r="F33" s="65"/>
      <c r="G33" s="66" t="s">
        <v>1087</v>
      </c>
      <c r="H33" s="29"/>
      <c r="I33" s="29"/>
      <c r="J33" s="29"/>
      <c r="K33" s="29"/>
      <c r="L33" s="29"/>
      <c r="M33" s="29"/>
      <c r="N33" s="29">
        <v>1</v>
      </c>
      <c r="O33" s="29"/>
      <c r="P33" s="29"/>
      <c r="Q33" s="29"/>
      <c r="R33" s="29"/>
      <c r="S33" s="29"/>
      <c r="T33" s="29"/>
      <c r="U33" s="29"/>
      <c r="V33" s="29"/>
      <c r="W33" s="29"/>
      <c r="X33" s="29"/>
      <c r="Y33" s="29"/>
      <c r="Z33" s="29"/>
      <c r="AA33" s="29"/>
      <c r="AB33" s="29"/>
      <c r="AC33" s="29"/>
      <c r="AD33" s="29"/>
      <c r="AE33" s="29"/>
      <c r="AF33" s="29"/>
      <c r="AG33" s="29"/>
      <c r="AH33" s="625"/>
      <c r="AI33" s="29"/>
      <c r="AJ33" s="29"/>
      <c r="AK33" s="29"/>
      <c r="AL33" s="29"/>
      <c r="AM33" s="67"/>
      <c r="AN33" s="431">
        <f t="shared" si="0"/>
        <v>1</v>
      </c>
    </row>
    <row r="34" spans="1:40" ht="12.75">
      <c r="A34" s="58"/>
      <c r="B34" s="58"/>
      <c r="C34" s="58"/>
      <c r="D34" s="58"/>
      <c r="E34" s="65"/>
      <c r="F34" s="65"/>
      <c r="G34" s="66" t="s">
        <v>705</v>
      </c>
      <c r="H34" s="29"/>
      <c r="I34" s="29">
        <v>1</v>
      </c>
      <c r="J34" s="29"/>
      <c r="K34" s="29"/>
      <c r="L34" s="29"/>
      <c r="M34" s="29"/>
      <c r="N34" s="29"/>
      <c r="O34" s="29"/>
      <c r="P34" s="29">
        <v>1</v>
      </c>
      <c r="Q34" s="29"/>
      <c r="R34" s="29"/>
      <c r="S34" s="29"/>
      <c r="T34" s="29"/>
      <c r="U34" s="29"/>
      <c r="V34" s="29"/>
      <c r="W34" s="29"/>
      <c r="X34" s="29"/>
      <c r="Y34" s="29"/>
      <c r="Z34" s="29"/>
      <c r="AA34" s="29"/>
      <c r="AB34" s="29"/>
      <c r="AC34" s="29"/>
      <c r="AD34" s="29"/>
      <c r="AE34" s="29"/>
      <c r="AF34" s="29"/>
      <c r="AG34" s="29">
        <v>4</v>
      </c>
      <c r="AH34" s="625"/>
      <c r="AI34" s="29"/>
      <c r="AJ34" s="29"/>
      <c r="AK34" s="29"/>
      <c r="AL34" s="29"/>
      <c r="AM34" s="67"/>
      <c r="AN34" s="431">
        <f t="shared" si="0"/>
        <v>6</v>
      </c>
    </row>
    <row r="35" spans="1:40" ht="12.75">
      <c r="A35" s="58"/>
      <c r="B35" s="58"/>
      <c r="C35" s="58"/>
      <c r="D35" s="58"/>
      <c r="E35" s="65"/>
      <c r="F35" s="65"/>
      <c r="G35" s="66" t="s">
        <v>374</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625">
        <v>1</v>
      </c>
      <c r="AI35" s="29"/>
      <c r="AJ35" s="29">
        <v>1</v>
      </c>
      <c r="AK35" s="29"/>
      <c r="AL35" s="29">
        <v>1</v>
      </c>
      <c r="AM35" s="67"/>
      <c r="AN35" s="431">
        <f t="shared" si="0"/>
        <v>3</v>
      </c>
    </row>
    <row r="36" spans="1:40" ht="12.75">
      <c r="A36" s="58"/>
      <c r="B36" s="58"/>
      <c r="C36" s="58"/>
      <c r="D36" s="58"/>
      <c r="E36" s="65"/>
      <c r="F36" s="65"/>
      <c r="G36" s="66" t="s">
        <v>375</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625"/>
      <c r="AI36" s="29"/>
      <c r="AJ36" s="29">
        <v>1</v>
      </c>
      <c r="AK36" s="29"/>
      <c r="AL36" s="29"/>
      <c r="AM36" s="67"/>
      <c r="AN36" s="431">
        <f aca="true" t="shared" si="1" ref="AN36:AN67">SUM(H36:AM36)</f>
        <v>1</v>
      </c>
    </row>
    <row r="37" spans="1:40" ht="25.5">
      <c r="A37" s="58"/>
      <c r="B37" s="58"/>
      <c r="C37" s="58"/>
      <c r="D37" s="58"/>
      <c r="E37" s="65"/>
      <c r="F37" s="65"/>
      <c r="G37" s="66" t="s">
        <v>263</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625">
        <v>1</v>
      </c>
      <c r="AI37" s="29"/>
      <c r="AJ37" s="29">
        <v>1</v>
      </c>
      <c r="AK37" s="29"/>
      <c r="AL37" s="29">
        <v>1</v>
      </c>
      <c r="AM37" s="67"/>
      <c r="AN37" s="431">
        <f t="shared" si="1"/>
        <v>3</v>
      </c>
    </row>
    <row r="38" spans="1:40" ht="12.75">
      <c r="A38" s="58"/>
      <c r="B38" s="58"/>
      <c r="C38" s="58"/>
      <c r="D38" s="58"/>
      <c r="E38" s="65"/>
      <c r="F38" s="65"/>
      <c r="G38" s="66" t="s">
        <v>1088</v>
      </c>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625">
        <v>1</v>
      </c>
      <c r="AI38" s="29"/>
      <c r="AJ38" s="29">
        <v>1</v>
      </c>
      <c r="AK38" s="29"/>
      <c r="AL38" s="29"/>
      <c r="AM38" s="67"/>
      <c r="AN38" s="431">
        <f t="shared" si="1"/>
        <v>2</v>
      </c>
    </row>
    <row r="39" spans="1:40" ht="12.75">
      <c r="A39" s="58"/>
      <c r="B39" s="58"/>
      <c r="C39" s="58"/>
      <c r="D39" s="58"/>
      <c r="E39" s="65"/>
      <c r="F39" s="65"/>
      <c r="G39" s="66" t="s">
        <v>1089</v>
      </c>
      <c r="H39" s="29"/>
      <c r="I39" s="29"/>
      <c r="J39" s="29"/>
      <c r="K39" s="29"/>
      <c r="L39" s="29"/>
      <c r="M39" s="29"/>
      <c r="N39" s="29">
        <v>10</v>
      </c>
      <c r="O39" s="29"/>
      <c r="P39" s="29"/>
      <c r="Q39" s="29"/>
      <c r="R39" s="29"/>
      <c r="S39" s="29"/>
      <c r="T39" s="29"/>
      <c r="U39" s="29"/>
      <c r="V39" s="29"/>
      <c r="W39" s="29"/>
      <c r="X39" s="29"/>
      <c r="Y39" s="29"/>
      <c r="Z39" s="29"/>
      <c r="AA39" s="29"/>
      <c r="AB39" s="29"/>
      <c r="AC39" s="29"/>
      <c r="AD39" s="29"/>
      <c r="AE39" s="29"/>
      <c r="AF39" s="29"/>
      <c r="AG39" s="29"/>
      <c r="AH39" s="625"/>
      <c r="AI39" s="29"/>
      <c r="AJ39" s="29"/>
      <c r="AK39" s="29"/>
      <c r="AL39" s="29"/>
      <c r="AM39" s="67"/>
      <c r="AN39" s="431">
        <f t="shared" si="1"/>
        <v>10</v>
      </c>
    </row>
    <row r="40" spans="1:40" ht="12.75">
      <c r="A40" s="58"/>
      <c r="B40" s="58"/>
      <c r="C40" s="58"/>
      <c r="D40" s="58"/>
      <c r="E40" s="65"/>
      <c r="F40" s="65"/>
      <c r="G40" s="253" t="s">
        <v>537</v>
      </c>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723">
        <v>1</v>
      </c>
      <c r="AI40" s="29"/>
      <c r="AJ40" s="29"/>
      <c r="AK40" s="29"/>
      <c r="AL40" s="29"/>
      <c r="AM40" s="67"/>
      <c r="AN40" s="724">
        <f t="shared" si="1"/>
        <v>1</v>
      </c>
    </row>
    <row r="41" spans="1:40" ht="12.75">
      <c r="A41" s="58"/>
      <c r="B41" s="58"/>
      <c r="C41" s="58"/>
      <c r="D41" s="58"/>
      <c r="E41" s="65"/>
      <c r="F41" s="65"/>
      <c r="G41" s="66" t="s">
        <v>448</v>
      </c>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625">
        <v>1</v>
      </c>
      <c r="AI41" s="29"/>
      <c r="AJ41" s="29">
        <v>1</v>
      </c>
      <c r="AK41" s="29"/>
      <c r="AL41" s="29">
        <v>1</v>
      </c>
      <c r="AM41" s="67"/>
      <c r="AN41" s="431">
        <f t="shared" si="1"/>
        <v>3</v>
      </c>
    </row>
    <row r="42" spans="1:40" ht="12.75">
      <c r="A42" s="58"/>
      <c r="B42" s="58"/>
      <c r="C42" s="58"/>
      <c r="D42" s="58"/>
      <c r="E42" s="65"/>
      <c r="F42" s="64" t="s">
        <v>1090</v>
      </c>
      <c r="G42" s="64" t="s">
        <v>1091</v>
      </c>
      <c r="H42" s="28"/>
      <c r="I42" s="28"/>
      <c r="J42" s="28"/>
      <c r="K42" s="28"/>
      <c r="L42" s="28"/>
      <c r="M42" s="28">
        <v>1</v>
      </c>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35"/>
      <c r="AN42" s="430">
        <f t="shared" si="1"/>
        <v>1</v>
      </c>
    </row>
    <row r="43" spans="1:40" ht="12.75">
      <c r="A43" s="58"/>
      <c r="B43" s="58"/>
      <c r="C43" s="58"/>
      <c r="D43" s="58"/>
      <c r="E43" s="65"/>
      <c r="F43" s="65"/>
      <c r="G43" s="66" t="s">
        <v>1092</v>
      </c>
      <c r="H43" s="29"/>
      <c r="I43" s="29"/>
      <c r="J43" s="29"/>
      <c r="K43" s="29"/>
      <c r="L43" s="29"/>
      <c r="M43" s="29">
        <v>1</v>
      </c>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67"/>
      <c r="AN43" s="431">
        <f t="shared" si="1"/>
        <v>1</v>
      </c>
    </row>
    <row r="44" spans="1:40" ht="12.75">
      <c r="A44" s="58"/>
      <c r="B44" s="58"/>
      <c r="C44" s="58"/>
      <c r="D44" s="58"/>
      <c r="E44" s="65"/>
      <c r="F44" s="65"/>
      <c r="G44" s="66" t="s">
        <v>1093</v>
      </c>
      <c r="H44" s="29"/>
      <c r="I44" s="29"/>
      <c r="J44" s="29"/>
      <c r="K44" s="29"/>
      <c r="L44" s="29"/>
      <c r="M44" s="29">
        <v>2</v>
      </c>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67"/>
      <c r="AN44" s="431">
        <f t="shared" si="1"/>
        <v>2</v>
      </c>
    </row>
    <row r="45" spans="1:40" ht="12.75">
      <c r="A45" s="58"/>
      <c r="B45" s="58"/>
      <c r="C45" s="58"/>
      <c r="D45" s="58"/>
      <c r="E45" s="64" t="s">
        <v>1105</v>
      </c>
      <c r="F45" s="64" t="s">
        <v>371</v>
      </c>
      <c r="G45" s="64" t="s">
        <v>376</v>
      </c>
      <c r="H45" s="28"/>
      <c r="I45" s="28"/>
      <c r="J45" s="28"/>
      <c r="K45" s="28"/>
      <c r="L45" s="28"/>
      <c r="M45" s="28"/>
      <c r="N45" s="28"/>
      <c r="O45" s="28"/>
      <c r="P45" s="28"/>
      <c r="Q45" s="28"/>
      <c r="R45" s="28"/>
      <c r="S45" s="28"/>
      <c r="T45" s="28"/>
      <c r="U45" s="28"/>
      <c r="V45" s="28"/>
      <c r="W45" s="28"/>
      <c r="X45" s="624"/>
      <c r="Y45" s="624"/>
      <c r="Z45" s="624"/>
      <c r="AA45" s="624"/>
      <c r="AB45" s="624"/>
      <c r="AC45" s="624"/>
      <c r="AD45" s="624"/>
      <c r="AE45" s="624"/>
      <c r="AF45" s="624"/>
      <c r="AG45" s="624"/>
      <c r="AH45" s="28"/>
      <c r="AI45" s="28"/>
      <c r="AJ45" s="28"/>
      <c r="AK45" s="28"/>
      <c r="AL45" s="28">
        <v>4</v>
      </c>
      <c r="AM45" s="35"/>
      <c r="AN45" s="430">
        <f t="shared" si="1"/>
        <v>4</v>
      </c>
    </row>
    <row r="46" spans="1:40" ht="12.75">
      <c r="A46" s="58"/>
      <c r="B46" s="58"/>
      <c r="C46" s="58"/>
      <c r="D46" s="58"/>
      <c r="E46" s="65"/>
      <c r="F46" s="65"/>
      <c r="G46" s="66" t="s">
        <v>377</v>
      </c>
      <c r="H46" s="29"/>
      <c r="I46" s="29"/>
      <c r="J46" s="29"/>
      <c r="K46" s="625"/>
      <c r="L46" s="29"/>
      <c r="M46" s="29"/>
      <c r="N46" s="29"/>
      <c r="O46" s="29"/>
      <c r="P46" s="29"/>
      <c r="Q46" s="29"/>
      <c r="R46" s="29"/>
      <c r="S46" s="29"/>
      <c r="T46" s="29"/>
      <c r="U46" s="29"/>
      <c r="V46" s="29"/>
      <c r="W46" s="29"/>
      <c r="X46" s="625"/>
      <c r="Y46" s="625"/>
      <c r="Z46" s="625"/>
      <c r="AA46" s="625"/>
      <c r="AB46" s="625"/>
      <c r="AC46" s="625"/>
      <c r="AD46" s="625"/>
      <c r="AE46" s="625"/>
      <c r="AF46" s="625"/>
      <c r="AG46" s="625">
        <v>4</v>
      </c>
      <c r="AH46" s="29">
        <v>14</v>
      </c>
      <c r="AI46" s="29">
        <v>7</v>
      </c>
      <c r="AJ46" s="29">
        <v>14</v>
      </c>
      <c r="AK46" s="29">
        <v>7</v>
      </c>
      <c r="AL46" s="29">
        <v>20</v>
      </c>
      <c r="AM46" s="67">
        <v>3</v>
      </c>
      <c r="AN46" s="431">
        <f t="shared" si="1"/>
        <v>69</v>
      </c>
    </row>
    <row r="47" spans="1:40" s="60" customFormat="1" ht="12.75">
      <c r="A47" s="58"/>
      <c r="B47" s="58"/>
      <c r="C47" s="58"/>
      <c r="D47" s="58"/>
      <c r="E47" s="65"/>
      <c r="F47" s="65"/>
      <c r="G47" s="66" t="s">
        <v>456</v>
      </c>
      <c r="H47" s="29"/>
      <c r="I47" s="29"/>
      <c r="J47" s="29"/>
      <c r="K47" s="625"/>
      <c r="L47" s="29"/>
      <c r="M47" s="29"/>
      <c r="N47" s="29"/>
      <c r="O47" s="29"/>
      <c r="P47" s="29"/>
      <c r="Q47" s="29"/>
      <c r="R47" s="29"/>
      <c r="S47" s="29"/>
      <c r="T47" s="29"/>
      <c r="U47" s="29"/>
      <c r="V47" s="29"/>
      <c r="W47" s="29"/>
      <c r="X47" s="625"/>
      <c r="Y47" s="625"/>
      <c r="Z47" s="625"/>
      <c r="AA47" s="625"/>
      <c r="AB47" s="625"/>
      <c r="AC47" s="625"/>
      <c r="AD47" s="625"/>
      <c r="AE47" s="625"/>
      <c r="AF47" s="625"/>
      <c r="AG47" s="625">
        <v>5</v>
      </c>
      <c r="AH47" s="29"/>
      <c r="AI47" s="29"/>
      <c r="AJ47" s="29"/>
      <c r="AK47" s="29"/>
      <c r="AL47" s="29"/>
      <c r="AM47" s="67">
        <v>1</v>
      </c>
      <c r="AN47" s="431">
        <f t="shared" si="1"/>
        <v>6</v>
      </c>
    </row>
    <row r="48" spans="1:40" ht="12.75">
      <c r="A48" s="58"/>
      <c r="B48" s="58"/>
      <c r="C48" s="58"/>
      <c r="D48" s="58"/>
      <c r="E48" s="65"/>
      <c r="F48" s="65"/>
      <c r="G48" s="66" t="s">
        <v>706</v>
      </c>
      <c r="H48" s="29"/>
      <c r="I48" s="29"/>
      <c r="J48" s="29"/>
      <c r="K48" s="625">
        <v>2</v>
      </c>
      <c r="L48" s="29">
        <v>1</v>
      </c>
      <c r="M48" s="29"/>
      <c r="N48" s="29"/>
      <c r="O48" s="29"/>
      <c r="P48" s="29"/>
      <c r="Q48" s="29"/>
      <c r="R48" s="29"/>
      <c r="S48" s="29"/>
      <c r="T48" s="29"/>
      <c r="U48" s="29"/>
      <c r="V48" s="29"/>
      <c r="W48" s="29"/>
      <c r="X48" s="625"/>
      <c r="Y48" s="625"/>
      <c r="Z48" s="625"/>
      <c r="AA48" s="625"/>
      <c r="AB48" s="625"/>
      <c r="AC48" s="625"/>
      <c r="AD48" s="625"/>
      <c r="AE48" s="625"/>
      <c r="AF48" s="625">
        <v>1</v>
      </c>
      <c r="AG48" s="625"/>
      <c r="AH48" s="29">
        <v>8</v>
      </c>
      <c r="AI48" s="29">
        <v>2</v>
      </c>
      <c r="AJ48" s="29">
        <v>2</v>
      </c>
      <c r="AK48" s="29">
        <v>3</v>
      </c>
      <c r="AL48" s="29">
        <v>20</v>
      </c>
      <c r="AM48" s="67">
        <v>1</v>
      </c>
      <c r="AN48" s="431">
        <f t="shared" si="1"/>
        <v>40</v>
      </c>
    </row>
    <row r="49" spans="1:40" ht="12.75">
      <c r="A49" s="58"/>
      <c r="B49" s="58"/>
      <c r="C49" s="58"/>
      <c r="D49" s="58"/>
      <c r="E49" s="65"/>
      <c r="F49" s="65"/>
      <c r="G49" s="66" t="s">
        <v>372</v>
      </c>
      <c r="H49" s="29"/>
      <c r="I49" s="29"/>
      <c r="J49" s="29"/>
      <c r="K49" s="625">
        <v>7</v>
      </c>
      <c r="L49" s="29"/>
      <c r="M49" s="29"/>
      <c r="N49" s="29"/>
      <c r="O49" s="29"/>
      <c r="P49" s="29"/>
      <c r="Q49" s="29"/>
      <c r="R49" s="29"/>
      <c r="S49" s="29"/>
      <c r="T49" s="29"/>
      <c r="U49" s="29"/>
      <c r="V49" s="29"/>
      <c r="W49" s="29"/>
      <c r="X49" s="625"/>
      <c r="Y49" s="625"/>
      <c r="Z49" s="625"/>
      <c r="AA49" s="625"/>
      <c r="AB49" s="625"/>
      <c r="AC49" s="625"/>
      <c r="AD49" s="625"/>
      <c r="AE49" s="625"/>
      <c r="AF49" s="625"/>
      <c r="AG49" s="625">
        <v>1</v>
      </c>
      <c r="AH49" s="29">
        <v>6</v>
      </c>
      <c r="AI49" s="29">
        <v>4</v>
      </c>
      <c r="AJ49" s="29">
        <v>7</v>
      </c>
      <c r="AK49" s="29">
        <v>5</v>
      </c>
      <c r="AL49" s="29">
        <v>5</v>
      </c>
      <c r="AM49" s="67">
        <v>1</v>
      </c>
      <c r="AN49" s="431">
        <f t="shared" si="1"/>
        <v>36</v>
      </c>
    </row>
    <row r="50" spans="1:40" ht="12.75">
      <c r="A50" s="58"/>
      <c r="B50" s="58"/>
      <c r="C50" s="58"/>
      <c r="D50" s="58"/>
      <c r="E50" s="65"/>
      <c r="F50" s="65"/>
      <c r="G50" s="66" t="s">
        <v>499</v>
      </c>
      <c r="H50" s="29"/>
      <c r="I50" s="29"/>
      <c r="J50" s="29"/>
      <c r="K50" s="625"/>
      <c r="L50" s="29"/>
      <c r="M50" s="29"/>
      <c r="N50" s="29"/>
      <c r="O50" s="29"/>
      <c r="P50" s="29"/>
      <c r="Q50" s="29"/>
      <c r="R50" s="29"/>
      <c r="S50" s="29"/>
      <c r="T50" s="29"/>
      <c r="U50" s="29"/>
      <c r="V50" s="29"/>
      <c r="W50" s="29"/>
      <c r="X50" s="625"/>
      <c r="Y50" s="625"/>
      <c r="Z50" s="625"/>
      <c r="AA50" s="625"/>
      <c r="AB50" s="625"/>
      <c r="AC50" s="625"/>
      <c r="AD50" s="625"/>
      <c r="AE50" s="625"/>
      <c r="AF50" s="625"/>
      <c r="AG50" s="625"/>
      <c r="AH50" s="29"/>
      <c r="AI50" s="29"/>
      <c r="AJ50" s="29"/>
      <c r="AK50" s="29"/>
      <c r="AL50" s="29">
        <v>1</v>
      </c>
      <c r="AM50" s="67"/>
      <c r="AN50" s="431">
        <f t="shared" si="1"/>
        <v>1</v>
      </c>
    </row>
    <row r="51" spans="1:40" ht="12.75">
      <c r="A51" s="58"/>
      <c r="B51" s="58"/>
      <c r="C51" s="58"/>
      <c r="D51" s="58"/>
      <c r="E51" s="65"/>
      <c r="F51" s="65"/>
      <c r="G51" s="66" t="s">
        <v>468</v>
      </c>
      <c r="H51" s="29"/>
      <c r="I51" s="29"/>
      <c r="J51" s="29"/>
      <c r="K51" s="625"/>
      <c r="L51" s="29"/>
      <c r="M51" s="29"/>
      <c r="N51" s="29"/>
      <c r="O51" s="29"/>
      <c r="P51" s="29"/>
      <c r="Q51" s="29"/>
      <c r="R51" s="29"/>
      <c r="S51" s="29"/>
      <c r="T51" s="29"/>
      <c r="U51" s="29"/>
      <c r="V51" s="29"/>
      <c r="W51" s="29"/>
      <c r="X51" s="625"/>
      <c r="Y51" s="625"/>
      <c r="Z51" s="625"/>
      <c r="AA51" s="625"/>
      <c r="AB51" s="625"/>
      <c r="AC51" s="625"/>
      <c r="AD51" s="625"/>
      <c r="AE51" s="625"/>
      <c r="AF51" s="625"/>
      <c r="AG51" s="625"/>
      <c r="AH51" s="29"/>
      <c r="AI51" s="29"/>
      <c r="AJ51" s="29"/>
      <c r="AK51" s="29"/>
      <c r="AL51" s="29"/>
      <c r="AM51" s="67"/>
      <c r="AN51" s="431">
        <f t="shared" si="1"/>
        <v>0</v>
      </c>
    </row>
    <row r="52" spans="1:40" ht="12.75">
      <c r="A52" s="58"/>
      <c r="B52" s="58"/>
      <c r="C52" s="58"/>
      <c r="D52" s="58"/>
      <c r="E52" s="65"/>
      <c r="F52" s="65"/>
      <c r="G52" s="66" t="s">
        <v>438</v>
      </c>
      <c r="H52" s="29"/>
      <c r="I52" s="29"/>
      <c r="J52" s="29"/>
      <c r="K52" s="625"/>
      <c r="L52" s="29"/>
      <c r="M52" s="29"/>
      <c r="N52" s="29"/>
      <c r="O52" s="29"/>
      <c r="P52" s="29"/>
      <c r="Q52" s="29"/>
      <c r="R52" s="29"/>
      <c r="S52" s="29"/>
      <c r="T52" s="29"/>
      <c r="U52" s="29"/>
      <c r="V52" s="29"/>
      <c r="W52" s="29"/>
      <c r="X52" s="625"/>
      <c r="Y52" s="625"/>
      <c r="Z52" s="625"/>
      <c r="AA52" s="625"/>
      <c r="AB52" s="625"/>
      <c r="AC52" s="625"/>
      <c r="AD52" s="625"/>
      <c r="AE52" s="625"/>
      <c r="AF52" s="625"/>
      <c r="AG52" s="625"/>
      <c r="AH52" s="29">
        <v>1</v>
      </c>
      <c r="AI52" s="29">
        <v>1</v>
      </c>
      <c r="AJ52" s="29">
        <v>1</v>
      </c>
      <c r="AK52" s="29">
        <v>1</v>
      </c>
      <c r="AL52" s="29">
        <v>1</v>
      </c>
      <c r="AM52" s="67">
        <v>1</v>
      </c>
      <c r="AN52" s="431">
        <f t="shared" si="1"/>
        <v>6</v>
      </c>
    </row>
    <row r="53" spans="1:40" ht="12.75">
      <c r="A53" s="58"/>
      <c r="B53" s="58"/>
      <c r="C53" s="58"/>
      <c r="D53" s="58"/>
      <c r="E53" s="65"/>
      <c r="F53" s="65"/>
      <c r="G53" s="66" t="s">
        <v>506</v>
      </c>
      <c r="H53" s="29"/>
      <c r="I53" s="29">
        <v>6</v>
      </c>
      <c r="J53" s="29"/>
      <c r="K53" s="625"/>
      <c r="L53" s="29"/>
      <c r="M53" s="29"/>
      <c r="N53" s="29"/>
      <c r="O53" s="29"/>
      <c r="P53" s="29">
        <v>3</v>
      </c>
      <c r="Q53" s="29"/>
      <c r="R53" s="29"/>
      <c r="S53" s="29"/>
      <c r="T53" s="29"/>
      <c r="U53" s="29"/>
      <c r="V53" s="29"/>
      <c r="W53" s="29"/>
      <c r="X53" s="625"/>
      <c r="Y53" s="625"/>
      <c r="Z53" s="625">
        <v>2</v>
      </c>
      <c r="AA53" s="625"/>
      <c r="AB53" s="625"/>
      <c r="AC53" s="625">
        <v>2</v>
      </c>
      <c r="AD53" s="625"/>
      <c r="AE53" s="625">
        <v>1</v>
      </c>
      <c r="AF53" s="625"/>
      <c r="AG53" s="625">
        <v>7</v>
      </c>
      <c r="AH53" s="29"/>
      <c r="AI53" s="29">
        <v>1</v>
      </c>
      <c r="AJ53" s="29">
        <v>2</v>
      </c>
      <c r="AK53" s="29">
        <v>2</v>
      </c>
      <c r="AL53" s="29">
        <v>5</v>
      </c>
      <c r="AM53" s="67"/>
      <c r="AN53" s="431">
        <f t="shared" si="1"/>
        <v>31</v>
      </c>
    </row>
    <row r="54" spans="1:40" ht="12.75">
      <c r="A54" s="58"/>
      <c r="B54" s="58"/>
      <c r="C54" s="58"/>
      <c r="D54" s="58"/>
      <c r="E54" s="65"/>
      <c r="F54" s="65"/>
      <c r="G54" s="66" t="s">
        <v>373</v>
      </c>
      <c r="H54" s="29"/>
      <c r="I54" s="29"/>
      <c r="J54" s="29"/>
      <c r="K54" s="625">
        <v>2</v>
      </c>
      <c r="L54" s="29"/>
      <c r="M54" s="29"/>
      <c r="N54" s="29"/>
      <c r="O54" s="29">
        <v>37</v>
      </c>
      <c r="P54" s="29"/>
      <c r="Q54" s="29"/>
      <c r="R54" s="29"/>
      <c r="S54" s="29"/>
      <c r="T54" s="29"/>
      <c r="U54" s="29"/>
      <c r="V54" s="29"/>
      <c r="W54" s="29"/>
      <c r="X54" s="625"/>
      <c r="Y54" s="625"/>
      <c r="Z54" s="625"/>
      <c r="AA54" s="625"/>
      <c r="AB54" s="625"/>
      <c r="AC54" s="625"/>
      <c r="AD54" s="625"/>
      <c r="AE54" s="625"/>
      <c r="AF54" s="625"/>
      <c r="AG54" s="625"/>
      <c r="AH54" s="29">
        <v>8</v>
      </c>
      <c r="AI54" s="29">
        <v>5</v>
      </c>
      <c r="AJ54" s="29">
        <v>8</v>
      </c>
      <c r="AK54" s="29">
        <v>5</v>
      </c>
      <c r="AL54" s="29">
        <v>12</v>
      </c>
      <c r="AM54" s="67"/>
      <c r="AN54" s="431">
        <f t="shared" si="1"/>
        <v>77</v>
      </c>
    </row>
    <row r="55" spans="1:40" ht="12.75">
      <c r="A55" s="58"/>
      <c r="B55" s="58"/>
      <c r="C55" s="58"/>
      <c r="D55" s="58"/>
      <c r="E55" s="65"/>
      <c r="F55" s="65"/>
      <c r="G55" s="66" t="s">
        <v>450</v>
      </c>
      <c r="H55" s="29">
        <v>4</v>
      </c>
      <c r="I55" s="29"/>
      <c r="J55" s="29"/>
      <c r="K55" s="625">
        <v>6</v>
      </c>
      <c r="L55" s="29">
        <v>118</v>
      </c>
      <c r="M55" s="29"/>
      <c r="N55" s="29"/>
      <c r="O55" s="29"/>
      <c r="P55" s="29"/>
      <c r="Q55" s="29"/>
      <c r="R55" s="29"/>
      <c r="S55" s="29"/>
      <c r="T55" s="29"/>
      <c r="U55" s="29"/>
      <c r="V55" s="29"/>
      <c r="W55" s="29"/>
      <c r="X55" s="625"/>
      <c r="Y55" s="625"/>
      <c r="Z55" s="625"/>
      <c r="AA55" s="625"/>
      <c r="AB55" s="625"/>
      <c r="AC55" s="625"/>
      <c r="AD55" s="625"/>
      <c r="AE55" s="625"/>
      <c r="AF55" s="625"/>
      <c r="AG55" s="625">
        <v>1</v>
      </c>
      <c r="AH55" s="29"/>
      <c r="AI55" s="29"/>
      <c r="AJ55" s="29"/>
      <c r="AK55" s="29"/>
      <c r="AL55" s="29"/>
      <c r="AM55" s="67"/>
      <c r="AN55" s="431">
        <f t="shared" si="1"/>
        <v>129</v>
      </c>
    </row>
    <row r="56" spans="1:40" ht="12.75">
      <c r="A56" s="58"/>
      <c r="B56" s="58"/>
      <c r="C56" s="58"/>
      <c r="D56" s="58"/>
      <c r="E56" s="65"/>
      <c r="F56" s="65"/>
      <c r="G56" s="66" t="s">
        <v>457</v>
      </c>
      <c r="H56" s="29"/>
      <c r="I56" s="29"/>
      <c r="J56" s="29"/>
      <c r="K56" s="625">
        <v>2</v>
      </c>
      <c r="L56" s="29"/>
      <c r="M56" s="29"/>
      <c r="N56" s="29"/>
      <c r="O56" s="29"/>
      <c r="P56" s="29">
        <v>1</v>
      </c>
      <c r="Q56" s="29"/>
      <c r="R56" s="29"/>
      <c r="S56" s="29"/>
      <c r="T56" s="29"/>
      <c r="U56" s="29"/>
      <c r="V56" s="29"/>
      <c r="W56" s="29"/>
      <c r="X56" s="625"/>
      <c r="Y56" s="625">
        <v>1</v>
      </c>
      <c r="Z56" s="625"/>
      <c r="AA56" s="625"/>
      <c r="AB56" s="625"/>
      <c r="AC56" s="625"/>
      <c r="AD56" s="625"/>
      <c r="AE56" s="625"/>
      <c r="AF56" s="625">
        <v>1</v>
      </c>
      <c r="AG56" s="625">
        <v>2</v>
      </c>
      <c r="AH56" s="29"/>
      <c r="AI56" s="29"/>
      <c r="AJ56" s="29"/>
      <c r="AK56" s="29"/>
      <c r="AL56" s="29">
        <v>4</v>
      </c>
      <c r="AM56" s="67">
        <v>2</v>
      </c>
      <c r="AN56" s="431">
        <f t="shared" si="1"/>
        <v>13</v>
      </c>
    </row>
    <row r="57" spans="1:40" ht="12.75">
      <c r="A57" s="58"/>
      <c r="B57" s="58"/>
      <c r="C57" s="58"/>
      <c r="D57" s="58"/>
      <c r="E57" s="65"/>
      <c r="F57" s="65"/>
      <c r="G57" s="66" t="s">
        <v>458</v>
      </c>
      <c r="H57" s="29"/>
      <c r="I57" s="29"/>
      <c r="J57" s="29"/>
      <c r="K57" s="625"/>
      <c r="L57" s="29"/>
      <c r="M57" s="29"/>
      <c r="N57" s="29">
        <v>4</v>
      </c>
      <c r="O57" s="29"/>
      <c r="P57" s="29"/>
      <c r="Q57" s="29"/>
      <c r="R57" s="29"/>
      <c r="S57" s="29"/>
      <c r="T57" s="29"/>
      <c r="U57" s="29"/>
      <c r="V57" s="29"/>
      <c r="W57" s="29"/>
      <c r="X57" s="625"/>
      <c r="Y57" s="625"/>
      <c r="Z57" s="625"/>
      <c r="AA57" s="625"/>
      <c r="AB57" s="625"/>
      <c r="AC57" s="625"/>
      <c r="AD57" s="625"/>
      <c r="AE57" s="625"/>
      <c r="AF57" s="625"/>
      <c r="AG57" s="625">
        <v>1</v>
      </c>
      <c r="AH57" s="29"/>
      <c r="AI57" s="29"/>
      <c r="AJ57" s="29"/>
      <c r="AK57" s="29"/>
      <c r="AL57" s="29"/>
      <c r="AM57" s="67"/>
      <c r="AN57" s="431">
        <f t="shared" si="1"/>
        <v>5</v>
      </c>
    </row>
    <row r="58" spans="1:40" ht="12.75">
      <c r="A58" s="58"/>
      <c r="B58" s="58"/>
      <c r="C58" s="58"/>
      <c r="D58" s="58"/>
      <c r="E58" s="65"/>
      <c r="F58" s="65"/>
      <c r="G58" s="66" t="s">
        <v>848</v>
      </c>
      <c r="H58" s="29"/>
      <c r="I58" s="29"/>
      <c r="J58" s="29"/>
      <c r="K58" s="625"/>
      <c r="L58" s="29"/>
      <c r="M58" s="29"/>
      <c r="N58" s="29"/>
      <c r="O58" s="29"/>
      <c r="P58" s="29"/>
      <c r="Q58" s="29"/>
      <c r="R58" s="29"/>
      <c r="S58" s="29"/>
      <c r="T58" s="29"/>
      <c r="U58" s="29"/>
      <c r="V58" s="29"/>
      <c r="W58" s="29"/>
      <c r="X58" s="625"/>
      <c r="Y58" s="625"/>
      <c r="Z58" s="625"/>
      <c r="AA58" s="625"/>
      <c r="AB58" s="625"/>
      <c r="AC58" s="625"/>
      <c r="AD58" s="625">
        <v>1</v>
      </c>
      <c r="AE58" s="625"/>
      <c r="AF58" s="625"/>
      <c r="AG58" s="625">
        <v>2</v>
      </c>
      <c r="AH58" s="29">
        <v>6</v>
      </c>
      <c r="AI58" s="29"/>
      <c r="AJ58" s="29"/>
      <c r="AK58" s="29"/>
      <c r="AL58" s="29"/>
      <c r="AM58" s="67"/>
      <c r="AN58" s="431">
        <f t="shared" si="1"/>
        <v>9</v>
      </c>
    </row>
    <row r="59" spans="1:40" ht="25.5">
      <c r="A59" s="58"/>
      <c r="B59" s="58"/>
      <c r="C59" s="58"/>
      <c r="D59" s="58"/>
      <c r="E59" s="65"/>
      <c r="F59" s="65"/>
      <c r="G59" s="66" t="s">
        <v>307</v>
      </c>
      <c r="H59" s="29">
        <v>9</v>
      </c>
      <c r="I59" s="29"/>
      <c r="J59" s="29"/>
      <c r="K59" s="625"/>
      <c r="L59" s="29">
        <v>13</v>
      </c>
      <c r="M59" s="29"/>
      <c r="N59" s="29"/>
      <c r="O59" s="29"/>
      <c r="P59" s="29"/>
      <c r="Q59" s="29"/>
      <c r="R59" s="29"/>
      <c r="S59" s="29"/>
      <c r="T59" s="29"/>
      <c r="U59" s="29"/>
      <c r="V59" s="29"/>
      <c r="W59" s="29"/>
      <c r="X59" s="625"/>
      <c r="Y59" s="625"/>
      <c r="Z59" s="625"/>
      <c r="AA59" s="625"/>
      <c r="AB59" s="625"/>
      <c r="AC59" s="625"/>
      <c r="AD59" s="625"/>
      <c r="AE59" s="625"/>
      <c r="AF59" s="625"/>
      <c r="AG59" s="625"/>
      <c r="AH59" s="29"/>
      <c r="AI59" s="29"/>
      <c r="AJ59" s="29"/>
      <c r="AK59" s="29"/>
      <c r="AL59" s="29"/>
      <c r="AM59" s="67"/>
      <c r="AN59" s="431">
        <f t="shared" si="1"/>
        <v>22</v>
      </c>
    </row>
    <row r="60" spans="1:40" ht="12.75">
      <c r="A60" s="58"/>
      <c r="B60" s="58"/>
      <c r="C60" s="58"/>
      <c r="D60" s="58"/>
      <c r="E60" s="65"/>
      <c r="F60" s="65"/>
      <c r="G60" s="66" t="s">
        <v>459</v>
      </c>
      <c r="H60" s="29"/>
      <c r="I60" s="29"/>
      <c r="J60" s="29"/>
      <c r="K60" s="625"/>
      <c r="L60" s="29">
        <v>3</v>
      </c>
      <c r="M60" s="29"/>
      <c r="N60" s="29"/>
      <c r="O60" s="29"/>
      <c r="P60" s="29"/>
      <c r="Q60" s="29"/>
      <c r="R60" s="29"/>
      <c r="S60" s="29"/>
      <c r="T60" s="29"/>
      <c r="U60" s="29"/>
      <c r="V60" s="29"/>
      <c r="W60" s="29"/>
      <c r="X60" s="625"/>
      <c r="Y60" s="625"/>
      <c r="Z60" s="625"/>
      <c r="AA60" s="625"/>
      <c r="AB60" s="625"/>
      <c r="AC60" s="625"/>
      <c r="AD60" s="625"/>
      <c r="AE60" s="625"/>
      <c r="AF60" s="625"/>
      <c r="AG60" s="625"/>
      <c r="AH60" s="29"/>
      <c r="AI60" s="29"/>
      <c r="AJ60" s="29"/>
      <c r="AK60" s="29"/>
      <c r="AL60" s="29"/>
      <c r="AM60" s="67"/>
      <c r="AN60" s="431">
        <f t="shared" si="1"/>
        <v>3</v>
      </c>
    </row>
    <row r="61" spans="1:40" ht="25.5">
      <c r="A61" s="58"/>
      <c r="B61" s="58"/>
      <c r="C61" s="58"/>
      <c r="D61" s="58"/>
      <c r="E61" s="65"/>
      <c r="F61" s="65"/>
      <c r="G61" s="66" t="s">
        <v>849</v>
      </c>
      <c r="H61" s="29"/>
      <c r="I61" s="29"/>
      <c r="J61" s="29"/>
      <c r="K61" s="625"/>
      <c r="L61" s="29"/>
      <c r="M61" s="29"/>
      <c r="N61" s="29"/>
      <c r="O61" s="29"/>
      <c r="P61" s="29"/>
      <c r="Q61" s="29"/>
      <c r="R61" s="29"/>
      <c r="S61" s="29"/>
      <c r="T61" s="29"/>
      <c r="U61" s="29"/>
      <c r="V61" s="29"/>
      <c r="W61" s="29"/>
      <c r="X61" s="625"/>
      <c r="Y61" s="625"/>
      <c r="Z61" s="625"/>
      <c r="AA61" s="625"/>
      <c r="AB61" s="625"/>
      <c r="AC61" s="625"/>
      <c r="AD61" s="625"/>
      <c r="AE61" s="625"/>
      <c r="AF61" s="625"/>
      <c r="AG61" s="625"/>
      <c r="AH61" s="29">
        <v>10</v>
      </c>
      <c r="AI61" s="29">
        <v>8</v>
      </c>
      <c r="AJ61" s="29">
        <v>10</v>
      </c>
      <c r="AK61" s="29">
        <v>8</v>
      </c>
      <c r="AL61" s="29">
        <v>18</v>
      </c>
      <c r="AM61" s="67"/>
      <c r="AN61" s="431">
        <f t="shared" si="1"/>
        <v>54</v>
      </c>
    </row>
    <row r="62" spans="1:40" ht="12.75">
      <c r="A62" s="58"/>
      <c r="B62" s="58"/>
      <c r="C62" s="58"/>
      <c r="D62" s="58"/>
      <c r="E62" s="65"/>
      <c r="F62" s="65"/>
      <c r="G62" s="66" t="s">
        <v>850</v>
      </c>
      <c r="H62" s="29"/>
      <c r="I62" s="29"/>
      <c r="J62" s="29"/>
      <c r="K62" s="625"/>
      <c r="L62" s="29"/>
      <c r="M62" s="29"/>
      <c r="N62" s="29"/>
      <c r="O62" s="29"/>
      <c r="P62" s="29">
        <v>19</v>
      </c>
      <c r="Q62" s="29"/>
      <c r="R62" s="29"/>
      <c r="S62" s="29"/>
      <c r="T62" s="29"/>
      <c r="U62" s="29"/>
      <c r="V62" s="29"/>
      <c r="W62" s="29"/>
      <c r="X62" s="625"/>
      <c r="Y62" s="625"/>
      <c r="Z62" s="625"/>
      <c r="AA62" s="625"/>
      <c r="AB62" s="625"/>
      <c r="AC62" s="625"/>
      <c r="AD62" s="625"/>
      <c r="AE62" s="625"/>
      <c r="AF62" s="625"/>
      <c r="AG62" s="625"/>
      <c r="AH62" s="29">
        <v>2</v>
      </c>
      <c r="AI62" s="29">
        <v>2</v>
      </c>
      <c r="AJ62" s="29">
        <v>3</v>
      </c>
      <c r="AK62" s="29">
        <v>2</v>
      </c>
      <c r="AL62" s="29"/>
      <c r="AM62" s="67">
        <v>4</v>
      </c>
      <c r="AN62" s="431">
        <f t="shared" si="1"/>
        <v>32</v>
      </c>
    </row>
    <row r="63" spans="1:40" ht="12.75">
      <c r="A63" s="58"/>
      <c r="B63" s="58"/>
      <c r="C63" s="58"/>
      <c r="D63" s="58"/>
      <c r="E63" s="65"/>
      <c r="F63" s="65"/>
      <c r="G63" s="66" t="s">
        <v>851</v>
      </c>
      <c r="H63" s="29"/>
      <c r="I63" s="29"/>
      <c r="J63" s="29"/>
      <c r="K63" s="625">
        <v>6</v>
      </c>
      <c r="L63" s="29"/>
      <c r="M63" s="29"/>
      <c r="N63" s="29">
        <v>6</v>
      </c>
      <c r="O63" s="29"/>
      <c r="P63" s="29"/>
      <c r="Q63" s="29"/>
      <c r="R63" s="29"/>
      <c r="S63" s="29"/>
      <c r="T63" s="29"/>
      <c r="U63" s="29"/>
      <c r="V63" s="29"/>
      <c r="W63" s="29"/>
      <c r="X63" s="625">
        <v>2</v>
      </c>
      <c r="Y63" s="625">
        <v>1</v>
      </c>
      <c r="Z63" s="625">
        <v>1</v>
      </c>
      <c r="AA63" s="625">
        <v>1</v>
      </c>
      <c r="AB63" s="625">
        <v>1</v>
      </c>
      <c r="AC63" s="625">
        <v>1</v>
      </c>
      <c r="AD63" s="625">
        <v>1</v>
      </c>
      <c r="AE63" s="625">
        <v>1</v>
      </c>
      <c r="AF63" s="625">
        <v>1</v>
      </c>
      <c r="AG63" s="625">
        <v>10</v>
      </c>
      <c r="AH63" s="29">
        <v>6</v>
      </c>
      <c r="AI63" s="29">
        <v>4</v>
      </c>
      <c r="AJ63" s="29">
        <v>6</v>
      </c>
      <c r="AK63" s="29">
        <v>3</v>
      </c>
      <c r="AL63" s="29">
        <v>11</v>
      </c>
      <c r="AM63" s="67">
        <v>2</v>
      </c>
      <c r="AN63" s="431">
        <f t="shared" si="1"/>
        <v>64</v>
      </c>
    </row>
    <row r="64" spans="1:40" ht="12.75">
      <c r="A64" s="58"/>
      <c r="B64" s="58"/>
      <c r="C64" s="58"/>
      <c r="D64" s="58"/>
      <c r="E64" s="65"/>
      <c r="F64" s="65"/>
      <c r="G64" s="66" t="s">
        <v>505</v>
      </c>
      <c r="H64" s="29"/>
      <c r="I64" s="29">
        <v>4</v>
      </c>
      <c r="J64" s="29"/>
      <c r="K64" s="625"/>
      <c r="L64" s="29"/>
      <c r="M64" s="29"/>
      <c r="N64" s="29"/>
      <c r="O64" s="29"/>
      <c r="P64" s="29"/>
      <c r="Q64" s="29"/>
      <c r="R64" s="29"/>
      <c r="S64" s="29"/>
      <c r="T64" s="29"/>
      <c r="U64" s="29"/>
      <c r="V64" s="29"/>
      <c r="W64" s="29"/>
      <c r="X64" s="625">
        <v>2</v>
      </c>
      <c r="Y64" s="625">
        <v>3</v>
      </c>
      <c r="Z64" s="625">
        <v>2</v>
      </c>
      <c r="AA64" s="625">
        <v>2</v>
      </c>
      <c r="AB64" s="625">
        <v>2</v>
      </c>
      <c r="AC64" s="625">
        <v>2</v>
      </c>
      <c r="AD64" s="625">
        <v>3</v>
      </c>
      <c r="AE64" s="625">
        <v>2</v>
      </c>
      <c r="AF64" s="625">
        <v>2</v>
      </c>
      <c r="AG64" s="625">
        <v>40</v>
      </c>
      <c r="AH64" s="29"/>
      <c r="AI64" s="29"/>
      <c r="AJ64" s="29"/>
      <c r="AK64" s="29"/>
      <c r="AL64" s="29"/>
      <c r="AM64" s="67"/>
      <c r="AN64" s="431">
        <f t="shared" si="1"/>
        <v>64</v>
      </c>
    </row>
    <row r="65" spans="1:40" ht="12.75">
      <c r="A65" s="58"/>
      <c r="B65" s="58"/>
      <c r="C65" s="58"/>
      <c r="D65" s="58"/>
      <c r="E65" s="65"/>
      <c r="F65" s="65"/>
      <c r="G65" s="66" t="s">
        <v>262</v>
      </c>
      <c r="H65" s="29"/>
      <c r="I65" s="29"/>
      <c r="J65" s="29"/>
      <c r="K65" s="625"/>
      <c r="L65" s="29"/>
      <c r="M65" s="29"/>
      <c r="N65" s="29"/>
      <c r="O65" s="29"/>
      <c r="P65" s="29"/>
      <c r="Q65" s="29"/>
      <c r="R65" s="29">
        <v>6</v>
      </c>
      <c r="S65" s="29"/>
      <c r="T65" s="29"/>
      <c r="U65" s="29"/>
      <c r="V65" s="29"/>
      <c r="W65" s="29"/>
      <c r="X65" s="625"/>
      <c r="Y65" s="625"/>
      <c r="Z65" s="625"/>
      <c r="AA65" s="625"/>
      <c r="AB65" s="625"/>
      <c r="AC65" s="625"/>
      <c r="AD65" s="625"/>
      <c r="AE65" s="625"/>
      <c r="AF65" s="625"/>
      <c r="AG65" s="625"/>
      <c r="AH65" s="29"/>
      <c r="AI65" s="29"/>
      <c r="AJ65" s="29"/>
      <c r="AK65" s="29"/>
      <c r="AL65" s="29"/>
      <c r="AM65" s="67"/>
      <c r="AN65" s="431">
        <f t="shared" si="1"/>
        <v>6</v>
      </c>
    </row>
    <row r="66" spans="1:40" ht="12.75">
      <c r="A66" s="58"/>
      <c r="B66" s="58"/>
      <c r="C66" s="58"/>
      <c r="D66" s="58"/>
      <c r="E66" s="65"/>
      <c r="F66" s="65"/>
      <c r="G66" s="66" t="s">
        <v>852</v>
      </c>
      <c r="H66" s="29"/>
      <c r="I66" s="29"/>
      <c r="J66" s="29"/>
      <c r="K66" s="625"/>
      <c r="L66" s="29"/>
      <c r="M66" s="29"/>
      <c r="N66" s="29"/>
      <c r="O66" s="29"/>
      <c r="P66" s="29"/>
      <c r="Q66" s="29"/>
      <c r="R66" s="29"/>
      <c r="S66" s="29"/>
      <c r="T66" s="29"/>
      <c r="U66" s="29"/>
      <c r="V66" s="29"/>
      <c r="W66" s="29"/>
      <c r="X66" s="625"/>
      <c r="Y66" s="625"/>
      <c r="Z66" s="625"/>
      <c r="AA66" s="625"/>
      <c r="AB66" s="625"/>
      <c r="AC66" s="625"/>
      <c r="AD66" s="625"/>
      <c r="AE66" s="625"/>
      <c r="AF66" s="625"/>
      <c r="AG66" s="625"/>
      <c r="AH66" s="29"/>
      <c r="AI66" s="29"/>
      <c r="AJ66" s="29"/>
      <c r="AK66" s="29"/>
      <c r="AL66" s="29">
        <v>13</v>
      </c>
      <c r="AM66" s="67"/>
      <c r="AN66" s="431">
        <f t="shared" si="1"/>
        <v>13</v>
      </c>
    </row>
    <row r="67" spans="1:40" ht="12.75">
      <c r="A67" s="58"/>
      <c r="B67" s="58"/>
      <c r="C67" s="58"/>
      <c r="D67" s="58"/>
      <c r="E67" s="65"/>
      <c r="F67" s="65"/>
      <c r="G67" s="66" t="s">
        <v>633</v>
      </c>
      <c r="H67" s="29"/>
      <c r="I67" s="29"/>
      <c r="J67" s="29"/>
      <c r="K67" s="625"/>
      <c r="L67" s="29"/>
      <c r="M67" s="29"/>
      <c r="N67" s="29"/>
      <c r="O67" s="29"/>
      <c r="P67" s="29"/>
      <c r="Q67" s="29"/>
      <c r="R67" s="29"/>
      <c r="S67" s="29"/>
      <c r="T67" s="29"/>
      <c r="U67" s="29"/>
      <c r="V67" s="29"/>
      <c r="W67" s="29"/>
      <c r="X67" s="625">
        <v>1</v>
      </c>
      <c r="Y67" s="625"/>
      <c r="Z67" s="625">
        <v>1</v>
      </c>
      <c r="AA67" s="625"/>
      <c r="AB67" s="625"/>
      <c r="AC67" s="625"/>
      <c r="AD67" s="625">
        <v>1</v>
      </c>
      <c r="AE67" s="625"/>
      <c r="AF67" s="625"/>
      <c r="AG67" s="625">
        <v>7</v>
      </c>
      <c r="AH67" s="29"/>
      <c r="AI67" s="29"/>
      <c r="AJ67" s="29"/>
      <c r="AK67" s="29"/>
      <c r="AL67" s="29"/>
      <c r="AM67" s="67">
        <v>1</v>
      </c>
      <c r="AN67" s="431">
        <f t="shared" si="1"/>
        <v>11</v>
      </c>
    </row>
    <row r="68" spans="1:40" ht="12.75">
      <c r="A68" s="58"/>
      <c r="B68" s="58"/>
      <c r="C68" s="58"/>
      <c r="D68" s="58"/>
      <c r="E68" s="65"/>
      <c r="F68" s="65"/>
      <c r="G68" s="66" t="s">
        <v>1087</v>
      </c>
      <c r="H68" s="29"/>
      <c r="I68" s="29"/>
      <c r="J68" s="29"/>
      <c r="K68" s="625">
        <v>1</v>
      </c>
      <c r="L68" s="29"/>
      <c r="M68" s="29"/>
      <c r="N68" s="29">
        <v>49</v>
      </c>
      <c r="O68" s="29"/>
      <c r="P68" s="29">
        <v>1</v>
      </c>
      <c r="Q68" s="29"/>
      <c r="R68" s="29"/>
      <c r="S68" s="29"/>
      <c r="T68" s="29"/>
      <c r="U68" s="29"/>
      <c r="V68" s="29"/>
      <c r="W68" s="29"/>
      <c r="X68" s="625"/>
      <c r="Y68" s="625"/>
      <c r="Z68" s="625"/>
      <c r="AA68" s="625"/>
      <c r="AB68" s="625"/>
      <c r="AC68" s="625"/>
      <c r="AD68" s="625"/>
      <c r="AE68" s="625"/>
      <c r="AF68" s="625"/>
      <c r="AG68" s="625"/>
      <c r="AH68" s="29"/>
      <c r="AI68" s="29"/>
      <c r="AJ68" s="29"/>
      <c r="AK68" s="29"/>
      <c r="AL68" s="29"/>
      <c r="AM68" s="67"/>
      <c r="AN68" s="431">
        <f aca="true" t="shared" si="2" ref="AN68:AN99">SUM(H68:AM68)</f>
        <v>51</v>
      </c>
    </row>
    <row r="69" spans="1:40" ht="12.75">
      <c r="A69" s="58"/>
      <c r="B69" s="58"/>
      <c r="C69" s="58"/>
      <c r="D69" s="58"/>
      <c r="E69" s="65"/>
      <c r="F69" s="65"/>
      <c r="G69" s="66" t="s">
        <v>536</v>
      </c>
      <c r="H69" s="29"/>
      <c r="I69" s="29"/>
      <c r="J69" s="29"/>
      <c r="K69" s="625"/>
      <c r="L69" s="29"/>
      <c r="M69" s="29"/>
      <c r="N69" s="29"/>
      <c r="O69" s="29"/>
      <c r="P69" s="29"/>
      <c r="Q69" s="29"/>
      <c r="R69" s="29"/>
      <c r="S69" s="29"/>
      <c r="T69" s="29"/>
      <c r="U69" s="29"/>
      <c r="V69" s="29"/>
      <c r="W69" s="29"/>
      <c r="X69" s="625"/>
      <c r="Y69" s="625"/>
      <c r="Z69" s="625"/>
      <c r="AA69" s="625"/>
      <c r="AB69" s="625"/>
      <c r="AC69" s="625">
        <v>1</v>
      </c>
      <c r="AD69" s="625">
        <v>1</v>
      </c>
      <c r="AE69" s="625"/>
      <c r="AF69" s="625">
        <v>1</v>
      </c>
      <c r="AG69" s="625">
        <v>4</v>
      </c>
      <c r="AH69" s="29"/>
      <c r="AI69" s="29"/>
      <c r="AJ69" s="29"/>
      <c r="AK69" s="29"/>
      <c r="AL69" s="29"/>
      <c r="AM69" s="67"/>
      <c r="AN69" s="431">
        <f t="shared" si="2"/>
        <v>7</v>
      </c>
    </row>
    <row r="70" spans="1:40" ht="12.75">
      <c r="A70" s="58"/>
      <c r="B70" s="58"/>
      <c r="C70" s="58"/>
      <c r="D70" s="58"/>
      <c r="E70" s="65"/>
      <c r="F70" s="65"/>
      <c r="G70" s="66" t="s">
        <v>705</v>
      </c>
      <c r="H70" s="29">
        <v>8</v>
      </c>
      <c r="I70" s="29">
        <v>8</v>
      </c>
      <c r="J70" s="29"/>
      <c r="K70" s="625">
        <v>3</v>
      </c>
      <c r="L70" s="29"/>
      <c r="M70" s="29"/>
      <c r="N70" s="29"/>
      <c r="O70" s="29"/>
      <c r="P70" s="29">
        <v>27</v>
      </c>
      <c r="Q70" s="29"/>
      <c r="R70" s="29"/>
      <c r="S70" s="29"/>
      <c r="T70" s="29"/>
      <c r="U70" s="29"/>
      <c r="V70" s="29"/>
      <c r="W70" s="29"/>
      <c r="X70" s="625">
        <v>7</v>
      </c>
      <c r="Y70" s="625">
        <v>8</v>
      </c>
      <c r="Z70" s="625">
        <v>7</v>
      </c>
      <c r="AA70" s="625">
        <v>6</v>
      </c>
      <c r="AB70" s="625">
        <v>8</v>
      </c>
      <c r="AC70" s="625">
        <v>7</v>
      </c>
      <c r="AD70" s="625">
        <v>9</v>
      </c>
      <c r="AE70" s="625">
        <v>7</v>
      </c>
      <c r="AF70" s="625">
        <v>9</v>
      </c>
      <c r="AG70" s="625">
        <v>66</v>
      </c>
      <c r="AH70" s="29"/>
      <c r="AI70" s="29"/>
      <c r="AJ70" s="29"/>
      <c r="AK70" s="29"/>
      <c r="AL70" s="29"/>
      <c r="AM70" s="67"/>
      <c r="AN70" s="431">
        <f t="shared" si="2"/>
        <v>180</v>
      </c>
    </row>
    <row r="71" spans="1:40" ht="12.75">
      <c r="A71" s="58"/>
      <c r="B71" s="58"/>
      <c r="C71" s="58"/>
      <c r="D71" s="58"/>
      <c r="E71" s="65"/>
      <c r="F71" s="65"/>
      <c r="G71" s="66" t="s">
        <v>374</v>
      </c>
      <c r="H71" s="29"/>
      <c r="I71" s="29"/>
      <c r="J71" s="29"/>
      <c r="K71" s="625">
        <v>1</v>
      </c>
      <c r="L71" s="29"/>
      <c r="M71" s="29"/>
      <c r="N71" s="29"/>
      <c r="O71" s="29"/>
      <c r="P71" s="29"/>
      <c r="Q71" s="29"/>
      <c r="R71" s="29"/>
      <c r="S71" s="29"/>
      <c r="T71" s="29"/>
      <c r="U71" s="29"/>
      <c r="V71" s="29"/>
      <c r="W71" s="29"/>
      <c r="X71" s="625"/>
      <c r="Y71" s="625"/>
      <c r="Z71" s="625"/>
      <c r="AA71" s="625"/>
      <c r="AB71" s="625"/>
      <c r="AC71" s="625"/>
      <c r="AD71" s="625"/>
      <c r="AE71" s="625"/>
      <c r="AF71" s="625"/>
      <c r="AG71" s="625">
        <v>1</v>
      </c>
      <c r="AH71" s="29">
        <v>5</v>
      </c>
      <c r="AI71" s="29"/>
      <c r="AJ71" s="29">
        <v>5</v>
      </c>
      <c r="AK71" s="29"/>
      <c r="AL71" s="29">
        <v>5</v>
      </c>
      <c r="AM71" s="67"/>
      <c r="AN71" s="431">
        <f t="shared" si="2"/>
        <v>17</v>
      </c>
    </row>
    <row r="72" spans="1:40" ht="12.75">
      <c r="A72" s="58"/>
      <c r="B72" s="58"/>
      <c r="C72" s="58"/>
      <c r="D72" s="58"/>
      <c r="E72" s="65"/>
      <c r="F72" s="65"/>
      <c r="G72" s="66" t="s">
        <v>375</v>
      </c>
      <c r="H72" s="29"/>
      <c r="I72" s="29"/>
      <c r="J72" s="29"/>
      <c r="K72" s="625"/>
      <c r="L72" s="29"/>
      <c r="M72" s="29"/>
      <c r="N72" s="29"/>
      <c r="O72" s="29"/>
      <c r="P72" s="29"/>
      <c r="Q72" s="29"/>
      <c r="R72" s="29"/>
      <c r="S72" s="29"/>
      <c r="T72" s="29"/>
      <c r="U72" s="29"/>
      <c r="V72" s="29"/>
      <c r="W72" s="29"/>
      <c r="X72" s="625"/>
      <c r="Y72" s="625"/>
      <c r="Z72" s="625"/>
      <c r="AA72" s="625"/>
      <c r="AB72" s="625"/>
      <c r="AC72" s="625"/>
      <c r="AD72" s="625"/>
      <c r="AE72" s="625"/>
      <c r="AF72" s="625"/>
      <c r="AG72" s="625"/>
      <c r="AH72" s="29"/>
      <c r="AI72" s="29"/>
      <c r="AJ72" s="29">
        <v>4</v>
      </c>
      <c r="AK72" s="29"/>
      <c r="AL72" s="29"/>
      <c r="AM72" s="67"/>
      <c r="AN72" s="431">
        <f t="shared" si="2"/>
        <v>4</v>
      </c>
    </row>
    <row r="73" spans="1:40" ht="25.5">
      <c r="A73" s="58"/>
      <c r="B73" s="58"/>
      <c r="C73" s="58"/>
      <c r="D73" s="58"/>
      <c r="E73" s="65"/>
      <c r="F73" s="65"/>
      <c r="G73" s="66" t="s">
        <v>263</v>
      </c>
      <c r="H73" s="29"/>
      <c r="I73" s="29"/>
      <c r="J73" s="29"/>
      <c r="K73" s="625"/>
      <c r="L73" s="29">
        <v>4</v>
      </c>
      <c r="M73" s="29"/>
      <c r="N73" s="29"/>
      <c r="O73" s="29"/>
      <c r="P73" s="29"/>
      <c r="Q73" s="29"/>
      <c r="R73" s="29"/>
      <c r="S73" s="29"/>
      <c r="T73" s="29"/>
      <c r="U73" s="29"/>
      <c r="V73" s="29"/>
      <c r="W73" s="29"/>
      <c r="X73" s="625"/>
      <c r="Y73" s="625"/>
      <c r="Z73" s="625"/>
      <c r="AA73" s="625"/>
      <c r="AB73" s="625"/>
      <c r="AC73" s="625"/>
      <c r="AD73" s="625"/>
      <c r="AE73" s="625"/>
      <c r="AF73" s="625"/>
      <c r="AG73" s="625"/>
      <c r="AH73" s="29">
        <v>5</v>
      </c>
      <c r="AI73" s="29">
        <v>1</v>
      </c>
      <c r="AJ73" s="29">
        <v>3</v>
      </c>
      <c r="AK73" s="29">
        <v>1</v>
      </c>
      <c r="AL73" s="29">
        <v>7</v>
      </c>
      <c r="AM73" s="67"/>
      <c r="AN73" s="431">
        <f t="shared" si="2"/>
        <v>21</v>
      </c>
    </row>
    <row r="74" spans="1:40" ht="12.75">
      <c r="A74" s="58"/>
      <c r="B74" s="58"/>
      <c r="C74" s="58"/>
      <c r="D74" s="58"/>
      <c r="E74" s="65"/>
      <c r="F74" s="65"/>
      <c r="G74" s="66" t="s">
        <v>1088</v>
      </c>
      <c r="H74" s="29"/>
      <c r="I74" s="29"/>
      <c r="J74" s="29"/>
      <c r="K74" s="625">
        <v>1</v>
      </c>
      <c r="L74" s="29"/>
      <c r="M74" s="29"/>
      <c r="N74" s="29"/>
      <c r="O74" s="29">
        <v>1</v>
      </c>
      <c r="P74" s="29"/>
      <c r="Q74" s="29"/>
      <c r="R74" s="29"/>
      <c r="S74" s="29"/>
      <c r="T74" s="29"/>
      <c r="U74" s="29"/>
      <c r="V74" s="29"/>
      <c r="W74" s="29"/>
      <c r="X74" s="625"/>
      <c r="Y74" s="625"/>
      <c r="Z74" s="625"/>
      <c r="AA74" s="625"/>
      <c r="AB74" s="625"/>
      <c r="AC74" s="625"/>
      <c r="AD74" s="625"/>
      <c r="AE74" s="625"/>
      <c r="AF74" s="625"/>
      <c r="AG74" s="625">
        <v>2</v>
      </c>
      <c r="AH74" s="29">
        <v>6</v>
      </c>
      <c r="AI74" s="29">
        <v>4</v>
      </c>
      <c r="AJ74" s="29">
        <v>6</v>
      </c>
      <c r="AK74" s="29">
        <v>3</v>
      </c>
      <c r="AL74" s="29"/>
      <c r="AM74" s="67"/>
      <c r="AN74" s="431">
        <f t="shared" si="2"/>
        <v>23</v>
      </c>
    </row>
    <row r="75" spans="1:40" ht="12.75">
      <c r="A75" s="58"/>
      <c r="B75" s="58"/>
      <c r="C75" s="58"/>
      <c r="D75" s="58"/>
      <c r="E75" s="65"/>
      <c r="F75" s="65"/>
      <c r="G75" s="66" t="s">
        <v>1089</v>
      </c>
      <c r="H75" s="29">
        <v>1</v>
      </c>
      <c r="I75" s="29"/>
      <c r="J75" s="29"/>
      <c r="K75" s="625"/>
      <c r="L75" s="29"/>
      <c r="M75" s="29"/>
      <c r="N75" s="29">
        <v>139</v>
      </c>
      <c r="O75" s="29"/>
      <c r="P75" s="29"/>
      <c r="Q75" s="29"/>
      <c r="R75" s="29"/>
      <c r="S75" s="29"/>
      <c r="T75" s="29"/>
      <c r="U75" s="29"/>
      <c r="V75" s="29"/>
      <c r="W75" s="29"/>
      <c r="X75" s="625"/>
      <c r="Y75" s="625"/>
      <c r="Z75" s="625"/>
      <c r="AA75" s="625"/>
      <c r="AB75" s="625"/>
      <c r="AC75" s="625"/>
      <c r="AD75" s="625"/>
      <c r="AE75" s="625"/>
      <c r="AF75" s="625"/>
      <c r="AG75" s="625"/>
      <c r="AH75" s="29">
        <v>4</v>
      </c>
      <c r="AI75" s="29">
        <v>4</v>
      </c>
      <c r="AJ75" s="29">
        <v>4</v>
      </c>
      <c r="AK75" s="29"/>
      <c r="AL75" s="29">
        <v>5</v>
      </c>
      <c r="AM75" s="67"/>
      <c r="AN75" s="431">
        <f t="shared" si="2"/>
        <v>157</v>
      </c>
    </row>
    <row r="76" spans="1:40" ht="12.75">
      <c r="A76" s="58"/>
      <c r="B76" s="58"/>
      <c r="C76" s="58"/>
      <c r="D76" s="58"/>
      <c r="E76" s="65"/>
      <c r="F76" s="65"/>
      <c r="G76" s="66" t="s">
        <v>448</v>
      </c>
      <c r="H76" s="29"/>
      <c r="I76" s="29"/>
      <c r="J76" s="29"/>
      <c r="K76" s="625"/>
      <c r="L76" s="29"/>
      <c r="M76" s="29"/>
      <c r="N76" s="29"/>
      <c r="O76" s="29"/>
      <c r="P76" s="29"/>
      <c r="Q76" s="29"/>
      <c r="R76" s="29"/>
      <c r="S76" s="29">
        <v>1</v>
      </c>
      <c r="T76" s="29"/>
      <c r="U76" s="29"/>
      <c r="V76" s="29"/>
      <c r="W76" s="29"/>
      <c r="X76" s="625"/>
      <c r="Y76" s="625"/>
      <c r="Z76" s="625"/>
      <c r="AA76" s="625"/>
      <c r="AB76" s="625"/>
      <c r="AC76" s="625"/>
      <c r="AD76" s="625"/>
      <c r="AE76" s="625"/>
      <c r="AF76" s="625"/>
      <c r="AG76" s="625"/>
      <c r="AH76" s="29">
        <v>9</v>
      </c>
      <c r="AI76" s="29">
        <v>4</v>
      </c>
      <c r="AJ76" s="29">
        <v>7</v>
      </c>
      <c r="AK76" s="29">
        <v>3</v>
      </c>
      <c r="AL76" s="29">
        <v>15</v>
      </c>
      <c r="AM76" s="67">
        <v>1</v>
      </c>
      <c r="AN76" s="431">
        <f t="shared" si="2"/>
        <v>40</v>
      </c>
    </row>
    <row r="77" spans="1:40" ht="12.75">
      <c r="A77" s="58"/>
      <c r="B77" s="58"/>
      <c r="C77" s="58"/>
      <c r="D77" s="58"/>
      <c r="E77" s="65"/>
      <c r="F77" s="65"/>
      <c r="G77" s="66" t="s">
        <v>537</v>
      </c>
      <c r="H77" s="29"/>
      <c r="I77" s="29"/>
      <c r="J77" s="29"/>
      <c r="K77" s="29"/>
      <c r="L77" s="29"/>
      <c r="M77" s="29"/>
      <c r="N77" s="29"/>
      <c r="O77" s="29"/>
      <c r="P77" s="29"/>
      <c r="Q77" s="29"/>
      <c r="R77" s="29"/>
      <c r="S77" s="29"/>
      <c r="T77" s="29"/>
      <c r="U77" s="29"/>
      <c r="V77" s="29"/>
      <c r="W77" s="29"/>
      <c r="X77" s="625"/>
      <c r="Y77" s="625"/>
      <c r="Z77" s="625"/>
      <c r="AA77" s="625"/>
      <c r="AB77" s="625"/>
      <c r="AC77" s="625"/>
      <c r="AD77" s="625"/>
      <c r="AE77" s="625"/>
      <c r="AF77" s="625"/>
      <c r="AG77" s="625"/>
      <c r="AH77" s="29">
        <v>4</v>
      </c>
      <c r="AI77" s="29"/>
      <c r="AJ77" s="29"/>
      <c r="AK77" s="29"/>
      <c r="AL77" s="29"/>
      <c r="AM77" s="67">
        <v>2</v>
      </c>
      <c r="AN77" s="431">
        <f t="shared" si="2"/>
        <v>6</v>
      </c>
    </row>
    <row r="78" spans="1:40" ht="12.75">
      <c r="A78" s="58"/>
      <c r="B78" s="58"/>
      <c r="C78" s="58"/>
      <c r="D78" s="58"/>
      <c r="E78" s="65"/>
      <c r="F78" s="64" t="s">
        <v>1090</v>
      </c>
      <c r="G78" s="64" t="s">
        <v>1091</v>
      </c>
      <c r="H78" s="28"/>
      <c r="I78" s="28"/>
      <c r="J78" s="28"/>
      <c r="K78" s="28"/>
      <c r="L78" s="28"/>
      <c r="M78" s="28">
        <v>44</v>
      </c>
      <c r="N78" s="28"/>
      <c r="O78" s="28"/>
      <c r="P78" s="28"/>
      <c r="Q78" s="28"/>
      <c r="R78" s="28"/>
      <c r="S78" s="28"/>
      <c r="T78" s="28"/>
      <c r="U78" s="28"/>
      <c r="V78" s="28"/>
      <c r="W78" s="28"/>
      <c r="X78" s="624"/>
      <c r="Y78" s="624"/>
      <c r="Z78" s="624"/>
      <c r="AA78" s="624"/>
      <c r="AB78" s="624"/>
      <c r="AC78" s="624"/>
      <c r="AD78" s="624"/>
      <c r="AE78" s="624"/>
      <c r="AF78" s="624"/>
      <c r="AG78" s="624"/>
      <c r="AH78" s="28"/>
      <c r="AI78" s="28"/>
      <c r="AJ78" s="28"/>
      <c r="AK78" s="28"/>
      <c r="AL78" s="28"/>
      <c r="AM78" s="35"/>
      <c r="AN78" s="430">
        <f t="shared" si="2"/>
        <v>44</v>
      </c>
    </row>
    <row r="79" spans="1:40" ht="12.75">
      <c r="A79" s="58"/>
      <c r="B79" s="58"/>
      <c r="C79" s="58"/>
      <c r="D79" s="58"/>
      <c r="E79" s="65"/>
      <c r="F79" s="65"/>
      <c r="G79" s="66" t="s">
        <v>1092</v>
      </c>
      <c r="H79" s="29"/>
      <c r="I79" s="29"/>
      <c r="J79" s="29"/>
      <c r="K79" s="29"/>
      <c r="L79" s="29"/>
      <c r="M79" s="29">
        <v>33</v>
      </c>
      <c r="N79" s="29"/>
      <c r="O79" s="29"/>
      <c r="P79" s="29"/>
      <c r="Q79" s="29"/>
      <c r="R79" s="29"/>
      <c r="S79" s="29"/>
      <c r="T79" s="29"/>
      <c r="U79" s="29"/>
      <c r="V79" s="29"/>
      <c r="W79" s="29"/>
      <c r="X79" s="625"/>
      <c r="Y79" s="625"/>
      <c r="Z79" s="625"/>
      <c r="AA79" s="625"/>
      <c r="AB79" s="625"/>
      <c r="AC79" s="625"/>
      <c r="AD79" s="625"/>
      <c r="AE79" s="625"/>
      <c r="AF79" s="625"/>
      <c r="AG79" s="625"/>
      <c r="AH79" s="29"/>
      <c r="AI79" s="29"/>
      <c r="AJ79" s="29"/>
      <c r="AK79" s="29"/>
      <c r="AL79" s="29"/>
      <c r="AM79" s="67"/>
      <c r="AN79" s="431">
        <f t="shared" si="2"/>
        <v>33</v>
      </c>
    </row>
    <row r="80" spans="1:40" ht="12.75">
      <c r="A80" s="58"/>
      <c r="B80" s="58"/>
      <c r="C80" s="58"/>
      <c r="D80" s="58"/>
      <c r="E80" s="65"/>
      <c r="F80" s="65"/>
      <c r="G80" s="66" t="s">
        <v>1093</v>
      </c>
      <c r="H80" s="29"/>
      <c r="I80" s="29"/>
      <c r="J80" s="29"/>
      <c r="K80" s="29"/>
      <c r="L80" s="29"/>
      <c r="M80" s="29">
        <v>15</v>
      </c>
      <c r="N80" s="29"/>
      <c r="O80" s="29"/>
      <c r="P80" s="29"/>
      <c r="Q80" s="29"/>
      <c r="R80" s="29"/>
      <c r="S80" s="29"/>
      <c r="T80" s="29"/>
      <c r="U80" s="29"/>
      <c r="V80" s="29"/>
      <c r="W80" s="29"/>
      <c r="X80" s="625"/>
      <c r="Y80" s="625"/>
      <c r="Z80" s="625"/>
      <c r="AA80" s="625"/>
      <c r="AB80" s="625"/>
      <c r="AC80" s="625"/>
      <c r="AD80" s="625"/>
      <c r="AE80" s="625"/>
      <c r="AF80" s="625"/>
      <c r="AG80" s="625"/>
      <c r="AH80" s="29"/>
      <c r="AI80" s="29"/>
      <c r="AJ80" s="29"/>
      <c r="AK80" s="29"/>
      <c r="AL80" s="29"/>
      <c r="AM80" s="67"/>
      <c r="AN80" s="431">
        <f t="shared" si="2"/>
        <v>15</v>
      </c>
    </row>
    <row r="81" spans="1:40" ht="12.75">
      <c r="A81" s="58"/>
      <c r="B81" s="58"/>
      <c r="C81" s="58"/>
      <c r="D81" s="58"/>
      <c r="E81" s="65"/>
      <c r="F81" s="64" t="s">
        <v>1007</v>
      </c>
      <c r="G81" s="64"/>
      <c r="H81" s="28"/>
      <c r="I81" s="28"/>
      <c r="J81" s="28"/>
      <c r="K81" s="28"/>
      <c r="L81" s="28"/>
      <c r="M81" s="28"/>
      <c r="N81" s="28"/>
      <c r="O81" s="28"/>
      <c r="P81" s="28"/>
      <c r="Q81" s="28"/>
      <c r="R81" s="28"/>
      <c r="S81" s="28"/>
      <c r="T81" s="28"/>
      <c r="U81" s="28"/>
      <c r="V81" s="28"/>
      <c r="W81" s="28"/>
      <c r="X81" s="624"/>
      <c r="Y81" s="624"/>
      <c r="Z81" s="624">
        <v>1</v>
      </c>
      <c r="AA81" s="624"/>
      <c r="AB81" s="624"/>
      <c r="AC81" s="624">
        <v>1</v>
      </c>
      <c r="AD81" s="624"/>
      <c r="AE81" s="624"/>
      <c r="AF81" s="624"/>
      <c r="AG81" s="624">
        <v>2</v>
      </c>
      <c r="AH81" s="28"/>
      <c r="AI81" s="28"/>
      <c r="AJ81" s="28"/>
      <c r="AK81" s="28"/>
      <c r="AL81" s="28"/>
      <c r="AM81" s="35"/>
      <c r="AN81" s="430">
        <f t="shared" si="2"/>
        <v>4</v>
      </c>
    </row>
    <row r="82" spans="1:40" ht="12.75">
      <c r="A82" s="58"/>
      <c r="B82" s="58"/>
      <c r="C82" s="27" t="s">
        <v>1094</v>
      </c>
      <c r="D82" s="27"/>
      <c r="E82" s="64" t="s">
        <v>370</v>
      </c>
      <c r="F82" s="64" t="s">
        <v>1095</v>
      </c>
      <c r="G82" s="64" t="s">
        <v>1096</v>
      </c>
      <c r="H82" s="28"/>
      <c r="I82" s="28"/>
      <c r="J82" s="28"/>
      <c r="K82" s="28"/>
      <c r="L82" s="28">
        <v>1</v>
      </c>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35"/>
      <c r="AN82" s="430">
        <f t="shared" si="2"/>
        <v>1</v>
      </c>
    </row>
    <row r="83" spans="1:40" ht="12.75">
      <c r="A83" s="58"/>
      <c r="B83" s="58"/>
      <c r="C83" s="58"/>
      <c r="D83" s="58"/>
      <c r="E83" s="65"/>
      <c r="F83" s="64" t="s">
        <v>1097</v>
      </c>
      <c r="G83" s="64" t="s">
        <v>1098</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35"/>
      <c r="AN83" s="430">
        <f t="shared" si="2"/>
        <v>0</v>
      </c>
    </row>
    <row r="84" spans="1:40" ht="12.75">
      <c r="A84" s="58"/>
      <c r="B84" s="58"/>
      <c r="C84" s="58"/>
      <c r="D84" s="58"/>
      <c r="E84" s="65"/>
      <c r="F84" s="64" t="s">
        <v>1099</v>
      </c>
      <c r="G84" s="64" t="s">
        <v>1101</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v>1</v>
      </c>
      <c r="AI84" s="28"/>
      <c r="AJ84" s="28">
        <v>1</v>
      </c>
      <c r="AK84" s="28"/>
      <c r="AL84" s="28">
        <v>1</v>
      </c>
      <c r="AM84" s="35"/>
      <c r="AN84" s="430">
        <f t="shared" si="2"/>
        <v>3</v>
      </c>
    </row>
    <row r="85" spans="1:40" ht="12.75">
      <c r="A85" s="58"/>
      <c r="B85" s="58"/>
      <c r="C85" s="58"/>
      <c r="D85" s="58"/>
      <c r="E85" s="65"/>
      <c r="F85" s="65"/>
      <c r="G85" s="66" t="s">
        <v>1100</v>
      </c>
      <c r="H85" s="29"/>
      <c r="I85" s="29"/>
      <c r="J85" s="29"/>
      <c r="K85" s="29"/>
      <c r="L85" s="29"/>
      <c r="M85" s="29"/>
      <c r="N85" s="29"/>
      <c r="O85" s="29"/>
      <c r="P85" s="29"/>
      <c r="Q85" s="29">
        <v>2</v>
      </c>
      <c r="R85" s="29"/>
      <c r="S85" s="29"/>
      <c r="T85" s="29"/>
      <c r="U85" s="29"/>
      <c r="V85" s="29"/>
      <c r="W85" s="29"/>
      <c r="X85" s="29"/>
      <c r="Y85" s="29"/>
      <c r="Z85" s="29"/>
      <c r="AA85" s="29"/>
      <c r="AB85" s="29"/>
      <c r="AC85" s="29"/>
      <c r="AD85" s="29"/>
      <c r="AE85" s="29"/>
      <c r="AF85" s="29"/>
      <c r="AG85" s="29"/>
      <c r="AH85" s="29"/>
      <c r="AI85" s="29"/>
      <c r="AJ85" s="29"/>
      <c r="AK85" s="29"/>
      <c r="AL85" s="29"/>
      <c r="AM85" s="67"/>
      <c r="AN85" s="431">
        <f t="shared" si="2"/>
        <v>2</v>
      </c>
    </row>
    <row r="86" spans="1:40" ht="12.75">
      <c r="A86" s="58"/>
      <c r="B86" s="58"/>
      <c r="C86" s="58"/>
      <c r="D86" s="58"/>
      <c r="E86" s="65"/>
      <c r="F86" s="64" t="s">
        <v>1102</v>
      </c>
      <c r="G86" s="68" t="s">
        <v>1103</v>
      </c>
      <c r="H86" s="28">
        <v>1</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35"/>
      <c r="AN86" s="430">
        <f t="shared" si="2"/>
        <v>1</v>
      </c>
    </row>
    <row r="87" spans="1:40" ht="12.75">
      <c r="A87" s="58"/>
      <c r="B87" s="58"/>
      <c r="C87" s="58"/>
      <c r="D87" s="58"/>
      <c r="E87" s="64" t="s">
        <v>1105</v>
      </c>
      <c r="F87" s="64" t="s">
        <v>1095</v>
      </c>
      <c r="G87" s="64" t="s">
        <v>1096</v>
      </c>
      <c r="H87" s="28"/>
      <c r="I87" s="28"/>
      <c r="J87" s="28"/>
      <c r="K87" s="28"/>
      <c r="L87" s="28">
        <v>8</v>
      </c>
      <c r="M87" s="28"/>
      <c r="N87" s="28"/>
      <c r="O87" s="28"/>
      <c r="P87" s="28"/>
      <c r="Q87" s="28"/>
      <c r="R87" s="28"/>
      <c r="S87" s="28"/>
      <c r="T87" s="28"/>
      <c r="U87" s="28"/>
      <c r="V87" s="28"/>
      <c r="W87" s="28"/>
      <c r="X87" s="28"/>
      <c r="Y87" s="28"/>
      <c r="Z87" s="28"/>
      <c r="AA87" s="28"/>
      <c r="AB87" s="28"/>
      <c r="AC87" s="28"/>
      <c r="AD87" s="28"/>
      <c r="AE87" s="28"/>
      <c r="AF87" s="28"/>
      <c r="AG87" s="28"/>
      <c r="AH87" s="28">
        <v>3</v>
      </c>
      <c r="AI87" s="28">
        <v>2</v>
      </c>
      <c r="AJ87" s="28">
        <v>3</v>
      </c>
      <c r="AK87" s="28">
        <v>2</v>
      </c>
      <c r="AL87" s="28">
        <v>14</v>
      </c>
      <c r="AM87" s="35"/>
      <c r="AN87" s="430">
        <f t="shared" si="2"/>
        <v>32</v>
      </c>
    </row>
    <row r="88" spans="1:40" ht="12.75">
      <c r="A88" s="58"/>
      <c r="B88" s="58"/>
      <c r="C88" s="58"/>
      <c r="D88" s="58"/>
      <c r="E88" s="65"/>
      <c r="F88" s="65"/>
      <c r="G88" s="64" t="s">
        <v>814</v>
      </c>
      <c r="H88" s="28"/>
      <c r="I88" s="28"/>
      <c r="J88" s="28"/>
      <c r="K88" s="28"/>
      <c r="L88" s="28">
        <v>1</v>
      </c>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35"/>
      <c r="AN88" s="430">
        <f t="shared" si="2"/>
        <v>1</v>
      </c>
    </row>
    <row r="89" spans="1:40" ht="12.75">
      <c r="A89" s="58"/>
      <c r="B89" s="58"/>
      <c r="C89" s="58"/>
      <c r="D89" s="58"/>
      <c r="E89" s="65"/>
      <c r="F89" s="64" t="s">
        <v>1097</v>
      </c>
      <c r="G89" s="64" t="s">
        <v>1098</v>
      </c>
      <c r="H89" s="28">
        <v>1</v>
      </c>
      <c r="I89" s="28"/>
      <c r="J89" s="28"/>
      <c r="K89" s="28"/>
      <c r="L89" s="28">
        <v>1</v>
      </c>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35"/>
      <c r="AN89" s="430">
        <f t="shared" si="2"/>
        <v>2</v>
      </c>
    </row>
    <row r="90" spans="1:40" ht="12.75">
      <c r="A90" s="58"/>
      <c r="B90" s="58"/>
      <c r="C90" s="58"/>
      <c r="D90" s="58"/>
      <c r="E90" s="65"/>
      <c r="F90" s="64" t="s">
        <v>1099</v>
      </c>
      <c r="G90" s="64" t="s">
        <v>1101</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v>3</v>
      </c>
      <c r="AI90" s="28">
        <v>3</v>
      </c>
      <c r="AJ90" s="28">
        <v>3</v>
      </c>
      <c r="AK90" s="28">
        <v>1</v>
      </c>
      <c r="AL90" s="28">
        <v>2</v>
      </c>
      <c r="AM90" s="35">
        <v>1</v>
      </c>
      <c r="AN90" s="430">
        <f t="shared" si="2"/>
        <v>13</v>
      </c>
    </row>
    <row r="91" spans="1:40" ht="12.75">
      <c r="A91" s="58"/>
      <c r="B91" s="58"/>
      <c r="C91" s="58"/>
      <c r="D91" s="58"/>
      <c r="E91" s="65"/>
      <c r="F91" s="65"/>
      <c r="G91" s="66" t="s">
        <v>1100</v>
      </c>
      <c r="H91" s="29"/>
      <c r="I91" s="29"/>
      <c r="J91" s="29"/>
      <c r="K91" s="29"/>
      <c r="L91" s="29"/>
      <c r="M91" s="29"/>
      <c r="N91" s="29"/>
      <c r="O91" s="29"/>
      <c r="P91" s="29"/>
      <c r="Q91" s="29">
        <v>33</v>
      </c>
      <c r="R91" s="29"/>
      <c r="S91" s="29"/>
      <c r="T91" s="29"/>
      <c r="U91" s="29"/>
      <c r="V91" s="29"/>
      <c r="W91" s="29"/>
      <c r="X91" s="29"/>
      <c r="Y91" s="29"/>
      <c r="Z91" s="29"/>
      <c r="AA91" s="29"/>
      <c r="AB91" s="29"/>
      <c r="AC91" s="29"/>
      <c r="AD91" s="29"/>
      <c r="AE91" s="29"/>
      <c r="AF91" s="29"/>
      <c r="AG91" s="29"/>
      <c r="AH91" s="29"/>
      <c r="AI91" s="29"/>
      <c r="AJ91" s="29"/>
      <c r="AK91" s="29"/>
      <c r="AL91" s="29"/>
      <c r="AM91" s="67"/>
      <c r="AN91" s="431">
        <f t="shared" si="2"/>
        <v>33</v>
      </c>
    </row>
    <row r="92" spans="1:40" ht="12.75">
      <c r="A92" s="58"/>
      <c r="B92" s="58"/>
      <c r="C92" s="58"/>
      <c r="D92" s="58"/>
      <c r="E92" s="65"/>
      <c r="F92" s="64" t="s">
        <v>985</v>
      </c>
      <c r="G92" s="64" t="s">
        <v>986</v>
      </c>
      <c r="H92" s="28"/>
      <c r="I92" s="28"/>
      <c r="J92" s="28"/>
      <c r="K92" s="28"/>
      <c r="L92" s="28">
        <v>1</v>
      </c>
      <c r="M92" s="28"/>
      <c r="N92" s="28"/>
      <c r="O92" s="28"/>
      <c r="P92" s="28"/>
      <c r="Q92" s="28"/>
      <c r="R92" s="28"/>
      <c r="S92" s="28">
        <v>3</v>
      </c>
      <c r="T92" s="28"/>
      <c r="U92" s="28"/>
      <c r="V92" s="28"/>
      <c r="W92" s="28"/>
      <c r="X92" s="28"/>
      <c r="Y92" s="28"/>
      <c r="Z92" s="28"/>
      <c r="AA92" s="28"/>
      <c r="AB92" s="28"/>
      <c r="AC92" s="28"/>
      <c r="AD92" s="28"/>
      <c r="AE92" s="28"/>
      <c r="AF92" s="28"/>
      <c r="AG92" s="28"/>
      <c r="AH92" s="28"/>
      <c r="AI92" s="28"/>
      <c r="AJ92" s="28"/>
      <c r="AK92" s="28"/>
      <c r="AL92" s="28"/>
      <c r="AM92" s="35"/>
      <c r="AN92" s="430">
        <f t="shared" si="2"/>
        <v>4</v>
      </c>
    </row>
    <row r="93" spans="1:40" ht="12.75">
      <c r="A93" s="58"/>
      <c r="B93" s="58"/>
      <c r="C93" s="58"/>
      <c r="D93" s="58"/>
      <c r="E93" s="65"/>
      <c r="F93" s="64" t="s">
        <v>987</v>
      </c>
      <c r="G93" s="64"/>
      <c r="H93" s="28">
        <v>4</v>
      </c>
      <c r="I93" s="28"/>
      <c r="J93" s="28"/>
      <c r="K93" s="28"/>
      <c r="L93" s="28"/>
      <c r="M93" s="28"/>
      <c r="N93" s="28">
        <v>27</v>
      </c>
      <c r="O93" s="28"/>
      <c r="P93" s="28"/>
      <c r="Q93" s="28"/>
      <c r="R93" s="28"/>
      <c r="S93" s="28"/>
      <c r="T93" s="28"/>
      <c r="U93" s="28"/>
      <c r="V93" s="28"/>
      <c r="W93" s="28"/>
      <c r="X93" s="28"/>
      <c r="Y93" s="28">
        <v>1</v>
      </c>
      <c r="Z93" s="28"/>
      <c r="AA93" s="28"/>
      <c r="AB93" s="28"/>
      <c r="AC93" s="28"/>
      <c r="AD93" s="28">
        <v>1</v>
      </c>
      <c r="AE93" s="28"/>
      <c r="AF93" s="28"/>
      <c r="AG93" s="28">
        <v>2</v>
      </c>
      <c r="AH93" s="28"/>
      <c r="AI93" s="28"/>
      <c r="AJ93" s="28"/>
      <c r="AK93" s="28"/>
      <c r="AL93" s="28"/>
      <c r="AM93" s="35"/>
      <c r="AN93" s="430">
        <f t="shared" si="2"/>
        <v>35</v>
      </c>
    </row>
    <row r="94" spans="1:40" ht="12.75">
      <c r="A94" s="58"/>
      <c r="B94" s="58"/>
      <c r="C94" s="58"/>
      <c r="D94" s="58"/>
      <c r="E94" s="65"/>
      <c r="F94" s="64" t="s">
        <v>1102</v>
      </c>
      <c r="G94" s="68" t="s">
        <v>1103</v>
      </c>
      <c r="H94" s="28">
        <v>11</v>
      </c>
      <c r="I94" s="28"/>
      <c r="J94" s="28"/>
      <c r="K94" s="28"/>
      <c r="L94" s="28"/>
      <c r="M94" s="28"/>
      <c r="N94" s="28">
        <v>59</v>
      </c>
      <c r="O94" s="28">
        <v>40</v>
      </c>
      <c r="P94" s="28"/>
      <c r="Q94" s="28"/>
      <c r="R94" s="28"/>
      <c r="S94" s="28"/>
      <c r="T94" s="28"/>
      <c r="U94" s="28"/>
      <c r="V94" s="28"/>
      <c r="W94" s="28"/>
      <c r="X94" s="28"/>
      <c r="Y94" s="28"/>
      <c r="Z94" s="28"/>
      <c r="AA94" s="28"/>
      <c r="AB94" s="28"/>
      <c r="AC94" s="28"/>
      <c r="AD94" s="28"/>
      <c r="AE94" s="28"/>
      <c r="AF94" s="28"/>
      <c r="AG94" s="28">
        <v>2</v>
      </c>
      <c r="AH94" s="28"/>
      <c r="AI94" s="28"/>
      <c r="AJ94" s="28"/>
      <c r="AK94" s="28"/>
      <c r="AL94" s="28"/>
      <c r="AM94" s="35">
        <v>2</v>
      </c>
      <c r="AN94" s="430">
        <f t="shared" si="2"/>
        <v>114</v>
      </c>
    </row>
    <row r="95" spans="1:40" ht="12.75">
      <c r="A95" s="58"/>
      <c r="B95" s="58"/>
      <c r="C95" s="58"/>
      <c r="D95" s="58"/>
      <c r="E95" s="65"/>
      <c r="F95" s="69" t="s">
        <v>759</v>
      </c>
      <c r="G95" s="70"/>
      <c r="H95" s="31">
        <v>4</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71"/>
      <c r="AN95" s="432">
        <f t="shared" si="2"/>
        <v>4</v>
      </c>
    </row>
    <row r="96" spans="1:40" ht="12.75">
      <c r="A96" s="58"/>
      <c r="B96" s="27" t="s">
        <v>107</v>
      </c>
      <c r="C96" s="27"/>
      <c r="D96" s="27" t="s">
        <v>550</v>
      </c>
      <c r="E96" s="64" t="s">
        <v>10</v>
      </c>
      <c r="F96" s="64" t="s">
        <v>551</v>
      </c>
      <c r="G96" s="64"/>
      <c r="H96" s="28">
        <v>2</v>
      </c>
      <c r="I96" s="28">
        <v>7</v>
      </c>
      <c r="J96" s="28"/>
      <c r="K96" s="28">
        <v>3</v>
      </c>
      <c r="L96" s="28">
        <v>44</v>
      </c>
      <c r="M96" s="28"/>
      <c r="N96" s="28">
        <v>226</v>
      </c>
      <c r="O96" s="28"/>
      <c r="P96" s="28">
        <v>15</v>
      </c>
      <c r="Q96" s="28"/>
      <c r="R96" s="28">
        <v>3</v>
      </c>
      <c r="S96" s="28">
        <v>2</v>
      </c>
      <c r="T96" s="28"/>
      <c r="U96" s="28"/>
      <c r="V96" s="28"/>
      <c r="W96" s="28"/>
      <c r="X96" s="28">
        <v>11</v>
      </c>
      <c r="Y96" s="28">
        <v>21</v>
      </c>
      <c r="Z96" s="28">
        <v>11</v>
      </c>
      <c r="AA96" s="28">
        <v>11</v>
      </c>
      <c r="AB96" s="28">
        <v>14</v>
      </c>
      <c r="AC96" s="28">
        <v>34</v>
      </c>
      <c r="AD96" s="28">
        <v>24</v>
      </c>
      <c r="AE96" s="28">
        <v>11</v>
      </c>
      <c r="AF96" s="28">
        <v>14</v>
      </c>
      <c r="AG96" s="28">
        <v>162</v>
      </c>
      <c r="AH96" s="28">
        <v>168</v>
      </c>
      <c r="AI96" s="28">
        <v>84</v>
      </c>
      <c r="AJ96" s="28">
        <v>160</v>
      </c>
      <c r="AK96" s="28">
        <v>70</v>
      </c>
      <c r="AL96" s="28">
        <v>216</v>
      </c>
      <c r="AM96" s="35">
        <v>22</v>
      </c>
      <c r="AN96" s="430">
        <f t="shared" si="2"/>
        <v>1335</v>
      </c>
    </row>
    <row r="97" spans="1:40" ht="12.75">
      <c r="A97" s="58"/>
      <c r="B97" s="58"/>
      <c r="C97" s="58"/>
      <c r="D97" s="58"/>
      <c r="E97" s="65"/>
      <c r="F97" s="64" t="s">
        <v>552</v>
      </c>
      <c r="G97" s="64"/>
      <c r="H97" s="28"/>
      <c r="I97" s="28"/>
      <c r="J97" s="28"/>
      <c r="K97" s="28"/>
      <c r="L97" s="28"/>
      <c r="M97" s="28"/>
      <c r="N97" s="28"/>
      <c r="O97" s="28">
        <v>40</v>
      </c>
      <c r="P97" s="28"/>
      <c r="Q97" s="28"/>
      <c r="R97" s="28"/>
      <c r="S97" s="28"/>
      <c r="T97" s="28"/>
      <c r="U97" s="28"/>
      <c r="V97" s="28"/>
      <c r="W97" s="28"/>
      <c r="X97" s="28"/>
      <c r="Y97" s="28"/>
      <c r="Z97" s="28"/>
      <c r="AA97" s="28"/>
      <c r="AB97" s="28"/>
      <c r="AC97" s="28"/>
      <c r="AD97" s="28"/>
      <c r="AE97" s="28"/>
      <c r="AF97" s="28"/>
      <c r="AG97" s="28"/>
      <c r="AH97" s="28">
        <v>11</v>
      </c>
      <c r="AI97" s="28">
        <v>9</v>
      </c>
      <c r="AJ97" s="28">
        <v>11</v>
      </c>
      <c r="AK97" s="28">
        <v>9</v>
      </c>
      <c r="AL97" s="28">
        <v>13</v>
      </c>
      <c r="AM97" s="35"/>
      <c r="AN97" s="430">
        <f t="shared" si="2"/>
        <v>93</v>
      </c>
    </row>
    <row r="98" spans="1:40" ht="12.75">
      <c r="A98" s="58"/>
      <c r="B98" s="58"/>
      <c r="C98" s="58"/>
      <c r="D98" s="27" t="s">
        <v>2</v>
      </c>
      <c r="E98" s="64" t="s">
        <v>10</v>
      </c>
      <c r="F98" s="64" t="s">
        <v>3</v>
      </c>
      <c r="G98" s="64"/>
      <c r="H98" s="28"/>
      <c r="I98" s="28"/>
      <c r="J98" s="28"/>
      <c r="K98" s="28"/>
      <c r="L98" s="28">
        <v>30</v>
      </c>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35"/>
      <c r="AN98" s="430">
        <f t="shared" si="2"/>
        <v>30</v>
      </c>
    </row>
    <row r="99" spans="1:40" ht="25.5">
      <c r="A99" s="58"/>
      <c r="B99" s="58"/>
      <c r="C99" s="58"/>
      <c r="D99" s="58"/>
      <c r="E99" s="65"/>
      <c r="F99" s="64" t="s">
        <v>4</v>
      </c>
      <c r="G99" s="64"/>
      <c r="H99" s="28">
        <v>1</v>
      </c>
      <c r="I99" s="28"/>
      <c r="J99" s="28"/>
      <c r="K99" s="28"/>
      <c r="L99" s="28">
        <f>85+15+8</f>
        <v>108</v>
      </c>
      <c r="M99" s="28">
        <v>28</v>
      </c>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35"/>
      <c r="AN99" s="430">
        <f t="shared" si="2"/>
        <v>137</v>
      </c>
    </row>
    <row r="100" spans="1:40" ht="12.75">
      <c r="A100" s="58"/>
      <c r="B100" s="58"/>
      <c r="C100" s="58"/>
      <c r="D100" s="27" t="s">
        <v>5</v>
      </c>
      <c r="E100" s="64" t="s">
        <v>10</v>
      </c>
      <c r="F100" s="64" t="s">
        <v>903</v>
      </c>
      <c r="G100" s="64"/>
      <c r="H100" s="28"/>
      <c r="I100" s="28"/>
      <c r="J100" s="28"/>
      <c r="K100" s="28"/>
      <c r="L100" s="28"/>
      <c r="M100" s="28"/>
      <c r="N100" s="28">
        <v>9</v>
      </c>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35"/>
      <c r="AN100" s="430">
        <f aca="true" t="shared" si="3" ref="AN100:AN131">SUM(H100:AM100)</f>
        <v>9</v>
      </c>
    </row>
    <row r="101" spans="1:40" ht="12.75">
      <c r="A101" s="58"/>
      <c r="B101" s="58"/>
      <c r="C101" s="58"/>
      <c r="D101" s="58"/>
      <c r="E101" s="65"/>
      <c r="F101" s="64" t="s">
        <v>6</v>
      </c>
      <c r="G101" s="64"/>
      <c r="H101" s="28"/>
      <c r="I101" s="28">
        <v>2</v>
      </c>
      <c r="J101" s="28"/>
      <c r="K101" s="28"/>
      <c r="L101" s="28">
        <v>1</v>
      </c>
      <c r="M101" s="28"/>
      <c r="N101" s="28"/>
      <c r="O101" s="28"/>
      <c r="P101" s="28">
        <v>60</v>
      </c>
      <c r="Q101" s="28"/>
      <c r="R101" s="28"/>
      <c r="S101" s="28"/>
      <c r="T101" s="28"/>
      <c r="U101" s="28"/>
      <c r="V101" s="28"/>
      <c r="W101" s="28"/>
      <c r="X101" s="28">
        <v>1</v>
      </c>
      <c r="Y101" s="28">
        <v>1</v>
      </c>
      <c r="Z101" s="28">
        <v>2</v>
      </c>
      <c r="AA101" s="28">
        <v>1</v>
      </c>
      <c r="AB101" s="28">
        <v>1</v>
      </c>
      <c r="AC101" s="28">
        <v>2</v>
      </c>
      <c r="AD101" s="28">
        <v>1</v>
      </c>
      <c r="AE101" s="28">
        <v>1</v>
      </c>
      <c r="AF101" s="28">
        <v>1</v>
      </c>
      <c r="AG101" s="28">
        <v>18</v>
      </c>
      <c r="AH101" s="28">
        <v>6</v>
      </c>
      <c r="AI101" s="28">
        <v>7</v>
      </c>
      <c r="AJ101" s="28">
        <v>16</v>
      </c>
      <c r="AK101" s="28">
        <v>7</v>
      </c>
      <c r="AL101" s="28"/>
      <c r="AM101" s="35">
        <v>13</v>
      </c>
      <c r="AN101" s="430">
        <f t="shared" si="3"/>
        <v>141</v>
      </c>
    </row>
    <row r="102" spans="1:40" ht="12.75">
      <c r="A102" s="58"/>
      <c r="B102" s="58"/>
      <c r="C102" s="58"/>
      <c r="D102" s="58"/>
      <c r="E102" s="65"/>
      <c r="F102" s="64" t="s">
        <v>432</v>
      </c>
      <c r="G102" s="64"/>
      <c r="H102" s="28"/>
      <c r="I102" s="28"/>
      <c r="J102" s="28"/>
      <c r="K102" s="28"/>
      <c r="L102" s="28"/>
      <c r="M102" s="28"/>
      <c r="N102" s="28">
        <v>11</v>
      </c>
      <c r="O102" s="28"/>
      <c r="P102" s="28">
        <v>6</v>
      </c>
      <c r="Q102" s="28"/>
      <c r="R102" s="28"/>
      <c r="S102" s="28"/>
      <c r="T102" s="28"/>
      <c r="U102" s="28"/>
      <c r="V102" s="28"/>
      <c r="W102" s="28"/>
      <c r="X102" s="28"/>
      <c r="Y102" s="28"/>
      <c r="Z102" s="28"/>
      <c r="AA102" s="28"/>
      <c r="AB102" s="28"/>
      <c r="AC102" s="28"/>
      <c r="AD102" s="28"/>
      <c r="AE102" s="28"/>
      <c r="AF102" s="28"/>
      <c r="AG102" s="28">
        <v>2</v>
      </c>
      <c r="AH102" s="28">
        <v>1</v>
      </c>
      <c r="AI102" s="28">
        <v>1</v>
      </c>
      <c r="AJ102" s="28">
        <v>2</v>
      </c>
      <c r="AK102" s="28">
        <v>1</v>
      </c>
      <c r="AL102" s="28"/>
      <c r="AM102" s="35">
        <v>6</v>
      </c>
      <c r="AN102" s="430">
        <f t="shared" si="3"/>
        <v>30</v>
      </c>
    </row>
    <row r="103" spans="1:40" ht="12.75">
      <c r="A103" s="58"/>
      <c r="B103" s="58"/>
      <c r="C103" s="58"/>
      <c r="D103" s="58"/>
      <c r="E103" s="65"/>
      <c r="F103" s="64" t="s">
        <v>433</v>
      </c>
      <c r="G103" s="64"/>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v>4</v>
      </c>
      <c r="AH103" s="28"/>
      <c r="AI103" s="28"/>
      <c r="AJ103" s="28"/>
      <c r="AK103" s="28"/>
      <c r="AL103" s="28"/>
      <c r="AM103" s="35">
        <v>1</v>
      </c>
      <c r="AN103" s="430">
        <f t="shared" si="3"/>
        <v>5</v>
      </c>
    </row>
    <row r="104" spans="1:40" ht="25.5">
      <c r="A104" s="58"/>
      <c r="B104" s="58"/>
      <c r="C104" s="58"/>
      <c r="D104" s="58"/>
      <c r="E104" s="65"/>
      <c r="F104" s="64" t="s">
        <v>434</v>
      </c>
      <c r="G104" s="64"/>
      <c r="H104" s="28"/>
      <c r="I104" s="28"/>
      <c r="J104" s="28"/>
      <c r="K104" s="28"/>
      <c r="L104" s="28"/>
      <c r="M104" s="28"/>
      <c r="N104" s="28">
        <v>12</v>
      </c>
      <c r="O104" s="28"/>
      <c r="P104" s="28">
        <v>6</v>
      </c>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35"/>
      <c r="AN104" s="430">
        <f t="shared" si="3"/>
        <v>18</v>
      </c>
    </row>
    <row r="105" spans="1:40" ht="12.75">
      <c r="A105" s="58"/>
      <c r="B105" s="58"/>
      <c r="C105" s="58"/>
      <c r="D105" s="58"/>
      <c r="E105" s="65"/>
      <c r="F105" s="64" t="s">
        <v>435</v>
      </c>
      <c r="G105" s="64"/>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35">
        <v>4</v>
      </c>
      <c r="AN105" s="430">
        <f t="shared" si="3"/>
        <v>4</v>
      </c>
    </row>
    <row r="106" spans="1:40" ht="12.75">
      <c r="A106" s="58"/>
      <c r="B106" s="58"/>
      <c r="C106" s="58"/>
      <c r="D106" s="58"/>
      <c r="E106" s="65"/>
      <c r="F106" s="64" t="s">
        <v>929</v>
      </c>
      <c r="G106" s="64"/>
      <c r="H106" s="28"/>
      <c r="I106" s="28"/>
      <c r="J106" s="28"/>
      <c r="K106" s="28"/>
      <c r="L106" s="28"/>
      <c r="M106" s="28"/>
      <c r="N106" s="28">
        <v>16</v>
      </c>
      <c r="O106" s="28"/>
      <c r="P106" s="28"/>
      <c r="Q106" s="28"/>
      <c r="R106" s="28"/>
      <c r="S106" s="28"/>
      <c r="T106" s="28"/>
      <c r="U106" s="28"/>
      <c r="V106" s="28"/>
      <c r="W106" s="28"/>
      <c r="X106" s="28"/>
      <c r="Y106" s="28"/>
      <c r="Z106" s="28"/>
      <c r="AA106" s="28"/>
      <c r="AB106" s="28"/>
      <c r="AC106" s="28"/>
      <c r="AD106" s="28"/>
      <c r="AE106" s="28"/>
      <c r="AF106" s="28"/>
      <c r="AG106" s="28">
        <v>1</v>
      </c>
      <c r="AH106" s="28"/>
      <c r="AI106" s="28"/>
      <c r="AJ106" s="28"/>
      <c r="AK106" s="28"/>
      <c r="AL106" s="28"/>
      <c r="AM106" s="35"/>
      <c r="AN106" s="430">
        <f t="shared" si="3"/>
        <v>17</v>
      </c>
    </row>
    <row r="107" spans="1:40" ht="12.75">
      <c r="A107" s="58"/>
      <c r="B107" s="58"/>
      <c r="C107" s="58"/>
      <c r="D107" s="27" t="s">
        <v>7</v>
      </c>
      <c r="E107" s="64" t="s">
        <v>10</v>
      </c>
      <c r="F107" s="64" t="s">
        <v>11</v>
      </c>
      <c r="G107" s="64"/>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v>3</v>
      </c>
      <c r="AH107" s="28">
        <v>1</v>
      </c>
      <c r="AI107" s="28"/>
      <c r="AJ107" s="28">
        <v>1</v>
      </c>
      <c r="AK107" s="28"/>
      <c r="AL107" s="28">
        <v>1</v>
      </c>
      <c r="AM107" s="35">
        <v>1</v>
      </c>
      <c r="AN107" s="430">
        <f t="shared" si="3"/>
        <v>7</v>
      </c>
    </row>
    <row r="108" spans="1:40" ht="12.75">
      <c r="A108" s="58"/>
      <c r="B108" s="58"/>
      <c r="C108" s="58"/>
      <c r="D108" s="58"/>
      <c r="E108" s="65"/>
      <c r="F108" s="64" t="s">
        <v>12</v>
      </c>
      <c r="G108" s="64"/>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v>1</v>
      </c>
      <c r="AH108" s="28"/>
      <c r="AI108" s="28"/>
      <c r="AJ108" s="28">
        <v>1</v>
      </c>
      <c r="AK108" s="28"/>
      <c r="AL108" s="28"/>
      <c r="AM108" s="35">
        <v>1</v>
      </c>
      <c r="AN108" s="430">
        <f t="shared" si="3"/>
        <v>3</v>
      </c>
    </row>
    <row r="109" spans="1:40" ht="12.75">
      <c r="A109" s="58"/>
      <c r="B109" s="58"/>
      <c r="C109" s="58"/>
      <c r="D109" s="58"/>
      <c r="E109" s="65"/>
      <c r="F109" s="64" t="s">
        <v>13</v>
      </c>
      <c r="G109" s="64"/>
      <c r="H109" s="28"/>
      <c r="I109" s="28"/>
      <c r="J109" s="28"/>
      <c r="K109" s="28"/>
      <c r="L109" s="28"/>
      <c r="M109" s="28"/>
      <c r="N109" s="28">
        <v>3</v>
      </c>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35">
        <v>1</v>
      </c>
      <c r="AN109" s="430">
        <f t="shared" si="3"/>
        <v>4</v>
      </c>
    </row>
    <row r="110" spans="1:40" ht="12.75">
      <c r="A110" s="58"/>
      <c r="B110" s="58"/>
      <c r="C110" s="58"/>
      <c r="D110" s="58"/>
      <c r="E110" s="65"/>
      <c r="F110" s="64" t="s">
        <v>417</v>
      </c>
      <c r="G110" s="64"/>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35">
        <v>1</v>
      </c>
      <c r="AN110" s="430">
        <f t="shared" si="3"/>
        <v>1</v>
      </c>
    </row>
    <row r="111" spans="1:40" ht="25.5">
      <c r="A111" s="58"/>
      <c r="B111" s="58"/>
      <c r="C111" s="58"/>
      <c r="D111" s="58"/>
      <c r="E111" s="65"/>
      <c r="F111" s="64" t="s">
        <v>8</v>
      </c>
      <c r="G111" s="64"/>
      <c r="H111" s="28"/>
      <c r="I111" s="28"/>
      <c r="J111" s="28"/>
      <c r="K111" s="28"/>
      <c r="L111" s="28">
        <v>11</v>
      </c>
      <c r="M111" s="28"/>
      <c r="N111" s="28"/>
      <c r="O111" s="28"/>
      <c r="P111" s="28"/>
      <c r="Q111" s="28"/>
      <c r="R111" s="28">
        <v>8</v>
      </c>
      <c r="S111" s="28"/>
      <c r="T111" s="28"/>
      <c r="U111" s="28"/>
      <c r="V111" s="28"/>
      <c r="W111" s="28"/>
      <c r="X111" s="28"/>
      <c r="Y111" s="28"/>
      <c r="Z111" s="28"/>
      <c r="AA111" s="28"/>
      <c r="AB111" s="28"/>
      <c r="AC111" s="28">
        <v>2</v>
      </c>
      <c r="AD111" s="28"/>
      <c r="AE111" s="28"/>
      <c r="AF111" s="28"/>
      <c r="AG111" s="28"/>
      <c r="AH111" s="28">
        <v>9</v>
      </c>
      <c r="AI111" s="28">
        <v>4</v>
      </c>
      <c r="AJ111" s="28">
        <v>9</v>
      </c>
      <c r="AK111" s="28">
        <v>4</v>
      </c>
      <c r="AL111" s="28">
        <v>26</v>
      </c>
      <c r="AM111" s="35"/>
      <c r="AN111" s="430">
        <f t="shared" si="3"/>
        <v>73</v>
      </c>
    </row>
    <row r="112" spans="1:40" ht="12.75">
      <c r="A112" s="58"/>
      <c r="B112" s="58"/>
      <c r="C112" s="58"/>
      <c r="D112" s="58"/>
      <c r="E112" s="65"/>
      <c r="F112" s="64" t="s">
        <v>9</v>
      </c>
      <c r="G112" s="64"/>
      <c r="H112" s="28">
        <v>1</v>
      </c>
      <c r="I112" s="28"/>
      <c r="J112" s="28"/>
      <c r="K112" s="28"/>
      <c r="L112" s="28">
        <v>2</v>
      </c>
      <c r="M112" s="28"/>
      <c r="N112" s="28"/>
      <c r="O112" s="28"/>
      <c r="P112" s="28"/>
      <c r="Q112" s="28"/>
      <c r="R112" s="28"/>
      <c r="S112" s="28">
        <v>2</v>
      </c>
      <c r="T112" s="28"/>
      <c r="U112" s="28"/>
      <c r="V112" s="28"/>
      <c r="W112" s="28"/>
      <c r="X112" s="28"/>
      <c r="Y112" s="28">
        <v>1</v>
      </c>
      <c r="Z112" s="28">
        <v>2</v>
      </c>
      <c r="AA112" s="28"/>
      <c r="AB112" s="28"/>
      <c r="AC112" s="28">
        <v>2</v>
      </c>
      <c r="AD112" s="28">
        <v>2</v>
      </c>
      <c r="AE112" s="28"/>
      <c r="AF112" s="28"/>
      <c r="AG112" s="28">
        <v>16</v>
      </c>
      <c r="AH112" s="28">
        <v>10</v>
      </c>
      <c r="AI112" s="28">
        <v>9</v>
      </c>
      <c r="AJ112" s="28">
        <v>10</v>
      </c>
      <c r="AK112" s="28">
        <v>7</v>
      </c>
      <c r="AL112" s="28">
        <v>21</v>
      </c>
      <c r="AM112" s="35">
        <v>2</v>
      </c>
      <c r="AN112" s="430">
        <f t="shared" si="3"/>
        <v>87</v>
      </c>
    </row>
    <row r="113" spans="1:40" ht="12.75">
      <c r="A113" s="58"/>
      <c r="B113" s="27" t="s">
        <v>879</v>
      </c>
      <c r="C113" s="27"/>
      <c r="D113" s="27" t="s">
        <v>550</v>
      </c>
      <c r="E113" s="27" t="s">
        <v>436</v>
      </c>
      <c r="F113" s="64" t="s">
        <v>437</v>
      </c>
      <c r="G113" s="64"/>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35"/>
      <c r="AN113" s="430">
        <f t="shared" si="3"/>
        <v>0</v>
      </c>
    </row>
    <row r="114" spans="1:40" ht="12.75">
      <c r="A114" s="27" t="s">
        <v>904</v>
      </c>
      <c r="B114" s="27"/>
      <c r="C114" s="27"/>
      <c r="D114" s="27"/>
      <c r="E114" s="64" t="s">
        <v>1105</v>
      </c>
      <c r="F114" s="73" t="s">
        <v>756</v>
      </c>
      <c r="G114" s="74"/>
      <c r="H114" s="28"/>
      <c r="I114" s="28"/>
      <c r="J114" s="28"/>
      <c r="K114" s="28"/>
      <c r="L114" s="28"/>
      <c r="M114" s="28"/>
      <c r="N114" s="28"/>
      <c r="O114" s="28"/>
      <c r="P114" s="28"/>
      <c r="Q114" s="28"/>
      <c r="R114" s="28"/>
      <c r="S114" s="28"/>
      <c r="T114" s="28"/>
      <c r="U114" s="28">
        <v>1</v>
      </c>
      <c r="V114" s="28"/>
      <c r="W114" s="28">
        <v>1</v>
      </c>
      <c r="X114" s="28"/>
      <c r="Y114" s="28"/>
      <c r="Z114" s="28"/>
      <c r="AA114" s="28"/>
      <c r="AB114" s="28"/>
      <c r="AC114" s="28"/>
      <c r="AD114" s="28"/>
      <c r="AE114" s="28"/>
      <c r="AF114" s="28"/>
      <c r="AG114" s="28"/>
      <c r="AH114" s="28"/>
      <c r="AI114" s="28"/>
      <c r="AJ114" s="28"/>
      <c r="AK114" s="28"/>
      <c r="AL114" s="28"/>
      <c r="AM114" s="35"/>
      <c r="AN114" s="430">
        <f t="shared" si="3"/>
        <v>2</v>
      </c>
    </row>
    <row r="115" spans="1:40" ht="12.75">
      <c r="A115" s="58"/>
      <c r="B115" s="58"/>
      <c r="C115" s="58"/>
      <c r="D115" s="58"/>
      <c r="E115" s="65"/>
      <c r="F115" s="73" t="s">
        <v>905</v>
      </c>
      <c r="G115" s="64"/>
      <c r="H115" s="28">
        <v>3</v>
      </c>
      <c r="I115" s="28"/>
      <c r="J115" s="28"/>
      <c r="K115" s="28"/>
      <c r="L115" s="28"/>
      <c r="M115" s="28"/>
      <c r="N115" s="28">
        <v>6</v>
      </c>
      <c r="O115" s="28"/>
      <c r="P115" s="28"/>
      <c r="Q115" s="28"/>
      <c r="R115" s="28"/>
      <c r="S115" s="28"/>
      <c r="T115" s="28"/>
      <c r="U115" s="28">
        <v>1</v>
      </c>
      <c r="V115" s="28"/>
      <c r="W115" s="28"/>
      <c r="X115" s="28"/>
      <c r="Y115" s="28"/>
      <c r="Z115" s="28">
        <v>1</v>
      </c>
      <c r="AA115" s="28">
        <v>1</v>
      </c>
      <c r="AB115" s="28">
        <v>1</v>
      </c>
      <c r="AC115" s="28"/>
      <c r="AD115" s="28"/>
      <c r="AE115" s="28">
        <v>1</v>
      </c>
      <c r="AF115" s="28"/>
      <c r="AG115" s="28">
        <v>1</v>
      </c>
      <c r="AH115" s="28"/>
      <c r="AI115" s="28"/>
      <c r="AJ115" s="28"/>
      <c r="AK115" s="28"/>
      <c r="AL115" s="28"/>
      <c r="AM115" s="35"/>
      <c r="AN115" s="430">
        <f t="shared" si="3"/>
        <v>15</v>
      </c>
    </row>
    <row r="116" spans="1:40" ht="12.75">
      <c r="A116" s="58"/>
      <c r="B116" s="58"/>
      <c r="C116" s="58"/>
      <c r="D116" s="58"/>
      <c r="E116" s="65"/>
      <c r="F116" s="64" t="s">
        <v>906</v>
      </c>
      <c r="G116" s="64"/>
      <c r="H116" s="28">
        <v>2</v>
      </c>
      <c r="I116" s="28"/>
      <c r="J116" s="28"/>
      <c r="K116" s="28"/>
      <c r="L116" s="28"/>
      <c r="M116" s="28"/>
      <c r="N116" s="28"/>
      <c r="O116" s="28"/>
      <c r="P116" s="28"/>
      <c r="Q116" s="28"/>
      <c r="R116" s="28"/>
      <c r="S116" s="28"/>
      <c r="T116" s="28"/>
      <c r="U116" s="28">
        <v>1</v>
      </c>
      <c r="V116" s="28"/>
      <c r="W116" s="28"/>
      <c r="X116" s="28"/>
      <c r="Y116" s="28"/>
      <c r="Z116" s="28"/>
      <c r="AA116" s="28"/>
      <c r="AB116" s="28"/>
      <c r="AC116" s="28"/>
      <c r="AD116" s="28"/>
      <c r="AE116" s="28"/>
      <c r="AF116" s="28"/>
      <c r="AG116" s="28"/>
      <c r="AH116" s="28"/>
      <c r="AI116" s="28"/>
      <c r="AJ116" s="28"/>
      <c r="AK116" s="28"/>
      <c r="AL116" s="28"/>
      <c r="AM116" s="35"/>
      <c r="AN116" s="430">
        <f t="shared" si="3"/>
        <v>3</v>
      </c>
    </row>
    <row r="117" spans="1:40" ht="12.75">
      <c r="A117" s="58"/>
      <c r="B117" s="58"/>
      <c r="C117" s="58"/>
      <c r="D117" s="58"/>
      <c r="E117" s="65"/>
      <c r="F117" s="64" t="s">
        <v>18</v>
      </c>
      <c r="G117" s="64"/>
      <c r="H117" s="28">
        <v>1</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35"/>
      <c r="AN117" s="430">
        <f t="shared" si="3"/>
        <v>1</v>
      </c>
    </row>
    <row r="118" spans="1:40" ht="12.75">
      <c r="A118" s="58"/>
      <c r="B118" s="27" t="s">
        <v>107</v>
      </c>
      <c r="C118" s="27"/>
      <c r="D118" s="27"/>
      <c r="E118" s="64" t="s">
        <v>907</v>
      </c>
      <c r="F118" s="64"/>
      <c r="G118" s="64"/>
      <c r="H118" s="28"/>
      <c r="I118" s="28">
        <v>1</v>
      </c>
      <c r="J118" s="28"/>
      <c r="K118" s="28"/>
      <c r="L118" s="28"/>
      <c r="M118" s="28"/>
      <c r="N118" s="28">
        <v>59</v>
      </c>
      <c r="O118" s="28">
        <v>31</v>
      </c>
      <c r="P118" s="28"/>
      <c r="Q118" s="28"/>
      <c r="R118" s="28"/>
      <c r="S118" s="28"/>
      <c r="T118" s="28"/>
      <c r="U118" s="28"/>
      <c r="V118" s="28"/>
      <c r="W118" s="28"/>
      <c r="X118" s="28">
        <v>1</v>
      </c>
      <c r="Y118" s="28">
        <v>1</v>
      </c>
      <c r="Z118" s="28">
        <v>1</v>
      </c>
      <c r="AA118" s="28">
        <v>1</v>
      </c>
      <c r="AB118" s="28">
        <v>1</v>
      </c>
      <c r="AC118" s="28">
        <v>1</v>
      </c>
      <c r="AD118" s="28">
        <v>1</v>
      </c>
      <c r="AE118" s="28">
        <v>1</v>
      </c>
      <c r="AF118" s="28">
        <v>1</v>
      </c>
      <c r="AG118" s="28">
        <v>7</v>
      </c>
      <c r="AH118" s="28">
        <v>2</v>
      </c>
      <c r="AI118" s="28"/>
      <c r="AJ118" s="28">
        <v>2</v>
      </c>
      <c r="AK118" s="28"/>
      <c r="AL118" s="28">
        <v>2</v>
      </c>
      <c r="AM118" s="35">
        <v>2</v>
      </c>
      <c r="AN118" s="430">
        <f t="shared" si="3"/>
        <v>115</v>
      </c>
    </row>
    <row r="119" spans="1:40" ht="12.75">
      <c r="A119" s="58"/>
      <c r="B119" s="58"/>
      <c r="C119" s="58"/>
      <c r="D119" s="58"/>
      <c r="E119" s="64" t="s">
        <v>367</v>
      </c>
      <c r="F119" s="64" t="s">
        <v>908</v>
      </c>
      <c r="G119" s="64"/>
      <c r="H119" s="28"/>
      <c r="I119" s="28"/>
      <c r="J119" s="28"/>
      <c r="K119" s="28"/>
      <c r="L119" s="28"/>
      <c r="M119" s="28"/>
      <c r="N119" s="28"/>
      <c r="O119" s="28"/>
      <c r="P119" s="28"/>
      <c r="Q119" s="28"/>
      <c r="R119" s="28"/>
      <c r="S119" s="28"/>
      <c r="T119" s="28"/>
      <c r="U119" s="28"/>
      <c r="V119" s="28"/>
      <c r="W119" s="28">
        <v>12</v>
      </c>
      <c r="X119" s="28"/>
      <c r="Y119" s="28"/>
      <c r="Z119" s="28"/>
      <c r="AA119" s="28"/>
      <c r="AB119" s="28"/>
      <c r="AC119" s="28"/>
      <c r="AD119" s="28"/>
      <c r="AE119" s="28"/>
      <c r="AF119" s="28"/>
      <c r="AG119" s="28"/>
      <c r="AH119" s="28"/>
      <c r="AI119" s="28"/>
      <c r="AJ119" s="28"/>
      <c r="AK119" s="28"/>
      <c r="AL119" s="28"/>
      <c r="AM119" s="35"/>
      <c r="AN119" s="430">
        <f t="shared" si="3"/>
        <v>12</v>
      </c>
    </row>
    <row r="120" spans="1:40" ht="12.75">
      <c r="A120" s="58"/>
      <c r="B120" s="58"/>
      <c r="C120" s="58"/>
      <c r="D120" s="58"/>
      <c r="E120" s="65"/>
      <c r="F120" s="64" t="s">
        <v>909</v>
      </c>
      <c r="G120" s="64"/>
      <c r="H120" s="28"/>
      <c r="I120" s="28"/>
      <c r="J120" s="28"/>
      <c r="K120" s="28"/>
      <c r="L120" s="28">
        <v>1</v>
      </c>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35"/>
      <c r="AN120" s="430">
        <f t="shared" si="3"/>
        <v>1</v>
      </c>
    </row>
    <row r="121" spans="1:40" ht="12.75">
      <c r="A121" s="58"/>
      <c r="B121" s="58"/>
      <c r="C121" s="58"/>
      <c r="D121" s="58"/>
      <c r="E121" s="65"/>
      <c r="F121" s="64" t="s">
        <v>447</v>
      </c>
      <c r="G121" s="64"/>
      <c r="H121" s="28"/>
      <c r="I121" s="28"/>
      <c r="J121" s="28"/>
      <c r="K121" s="28"/>
      <c r="L121" s="28"/>
      <c r="M121" s="28"/>
      <c r="N121" s="28"/>
      <c r="O121" s="28"/>
      <c r="P121" s="28"/>
      <c r="Q121" s="28"/>
      <c r="R121" s="28"/>
      <c r="S121" s="28"/>
      <c r="T121" s="28"/>
      <c r="U121" s="28"/>
      <c r="V121" s="28"/>
      <c r="W121" s="28">
        <v>1</v>
      </c>
      <c r="X121" s="28"/>
      <c r="Y121" s="28"/>
      <c r="Z121" s="28"/>
      <c r="AA121" s="28"/>
      <c r="AB121" s="28"/>
      <c r="AC121" s="28"/>
      <c r="AD121" s="28"/>
      <c r="AE121" s="28"/>
      <c r="AF121" s="28"/>
      <c r="AG121" s="28"/>
      <c r="AH121" s="28"/>
      <c r="AI121" s="28"/>
      <c r="AJ121" s="28"/>
      <c r="AK121" s="28"/>
      <c r="AL121" s="28"/>
      <c r="AM121" s="35"/>
      <c r="AN121" s="430">
        <f t="shared" si="3"/>
        <v>1</v>
      </c>
    </row>
    <row r="122" spans="1:40" ht="12.75">
      <c r="A122" s="58"/>
      <c r="B122" s="58"/>
      <c r="C122" s="58"/>
      <c r="D122" s="58"/>
      <c r="E122" s="65"/>
      <c r="F122" s="64" t="s">
        <v>360</v>
      </c>
      <c r="G122" s="64"/>
      <c r="H122" s="28"/>
      <c r="I122" s="28"/>
      <c r="J122" s="28"/>
      <c r="K122" s="28"/>
      <c r="L122" s="28"/>
      <c r="M122" s="28"/>
      <c r="N122" s="28"/>
      <c r="O122" s="28"/>
      <c r="P122" s="28"/>
      <c r="Q122" s="28"/>
      <c r="R122" s="28"/>
      <c r="S122" s="28"/>
      <c r="T122" s="28"/>
      <c r="U122" s="28">
        <v>3</v>
      </c>
      <c r="V122" s="28"/>
      <c r="W122" s="28">
        <v>1</v>
      </c>
      <c r="X122" s="28"/>
      <c r="Y122" s="28"/>
      <c r="Z122" s="28"/>
      <c r="AA122" s="28"/>
      <c r="AB122" s="28"/>
      <c r="AC122" s="28"/>
      <c r="AD122" s="28"/>
      <c r="AE122" s="28"/>
      <c r="AF122" s="28"/>
      <c r="AG122" s="28"/>
      <c r="AH122" s="28"/>
      <c r="AI122" s="28"/>
      <c r="AJ122" s="28"/>
      <c r="AK122" s="28"/>
      <c r="AL122" s="28"/>
      <c r="AM122" s="35"/>
      <c r="AN122" s="430">
        <f t="shared" si="3"/>
        <v>4</v>
      </c>
    </row>
    <row r="123" spans="1:40" ht="12.75">
      <c r="A123" s="58"/>
      <c r="B123" s="58"/>
      <c r="C123" s="58"/>
      <c r="D123" s="58"/>
      <c r="E123" s="65"/>
      <c r="F123" s="64" t="s">
        <v>756</v>
      </c>
      <c r="G123" s="64"/>
      <c r="H123" s="28"/>
      <c r="I123" s="28"/>
      <c r="J123" s="28"/>
      <c r="K123" s="28"/>
      <c r="L123" s="28"/>
      <c r="M123" s="28"/>
      <c r="N123" s="28"/>
      <c r="O123" s="28"/>
      <c r="P123" s="28"/>
      <c r="Q123" s="28"/>
      <c r="R123" s="28"/>
      <c r="S123" s="28"/>
      <c r="T123" s="28"/>
      <c r="U123" s="28">
        <v>1</v>
      </c>
      <c r="V123" s="28"/>
      <c r="W123" s="28"/>
      <c r="X123" s="28"/>
      <c r="Y123" s="28"/>
      <c r="Z123" s="28"/>
      <c r="AA123" s="28"/>
      <c r="AB123" s="28"/>
      <c r="AC123" s="28"/>
      <c r="AD123" s="28"/>
      <c r="AE123" s="28"/>
      <c r="AF123" s="28"/>
      <c r="AG123" s="28"/>
      <c r="AH123" s="28"/>
      <c r="AI123" s="28"/>
      <c r="AJ123" s="28"/>
      <c r="AK123" s="28"/>
      <c r="AL123" s="28"/>
      <c r="AM123" s="35"/>
      <c r="AN123" s="430">
        <f t="shared" si="3"/>
        <v>1</v>
      </c>
    </row>
    <row r="124" spans="1:40" ht="12.75">
      <c r="A124" s="58"/>
      <c r="B124" s="58"/>
      <c r="C124" s="58"/>
      <c r="D124" s="58"/>
      <c r="E124" s="65"/>
      <c r="F124" s="64" t="s">
        <v>906</v>
      </c>
      <c r="G124" s="64"/>
      <c r="H124" s="28">
        <v>1</v>
      </c>
      <c r="I124" s="28"/>
      <c r="J124" s="28"/>
      <c r="K124" s="28"/>
      <c r="L124" s="28"/>
      <c r="M124" s="28"/>
      <c r="N124" s="28"/>
      <c r="O124" s="28"/>
      <c r="P124" s="28"/>
      <c r="Q124" s="28"/>
      <c r="R124" s="28"/>
      <c r="S124" s="28"/>
      <c r="T124" s="28"/>
      <c r="U124" s="28">
        <v>1</v>
      </c>
      <c r="V124" s="28">
        <v>1</v>
      </c>
      <c r="W124" s="28"/>
      <c r="X124" s="28"/>
      <c r="Y124" s="28"/>
      <c r="Z124" s="28"/>
      <c r="AA124" s="28"/>
      <c r="AB124" s="28"/>
      <c r="AC124" s="28"/>
      <c r="AD124" s="28"/>
      <c r="AE124" s="28"/>
      <c r="AF124" s="28"/>
      <c r="AG124" s="28"/>
      <c r="AH124" s="28"/>
      <c r="AI124" s="28"/>
      <c r="AJ124" s="28"/>
      <c r="AK124" s="28"/>
      <c r="AL124" s="28"/>
      <c r="AM124" s="35"/>
      <c r="AN124" s="430">
        <f t="shared" si="3"/>
        <v>3</v>
      </c>
    </row>
    <row r="125" spans="1:40" ht="12.75">
      <c r="A125" s="58"/>
      <c r="B125" s="27" t="s">
        <v>879</v>
      </c>
      <c r="C125" s="27"/>
      <c r="D125" s="27"/>
      <c r="E125" s="64" t="s">
        <v>361</v>
      </c>
      <c r="F125" s="75" t="s">
        <v>362</v>
      </c>
      <c r="G125" s="64"/>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35"/>
      <c r="AN125" s="430">
        <f t="shared" si="3"/>
        <v>0</v>
      </c>
    </row>
    <row r="126" spans="1:40" ht="12.75">
      <c r="A126" s="58"/>
      <c r="B126" s="58"/>
      <c r="C126" s="58"/>
      <c r="D126" s="58"/>
      <c r="E126" s="65"/>
      <c r="F126" s="64" t="s">
        <v>908</v>
      </c>
      <c r="G126" s="64"/>
      <c r="H126" s="28">
        <v>1</v>
      </c>
      <c r="I126" s="28"/>
      <c r="J126" s="28"/>
      <c r="K126" s="28"/>
      <c r="L126" s="28">
        <v>3</v>
      </c>
      <c r="M126" s="28"/>
      <c r="N126" s="28"/>
      <c r="O126" s="28"/>
      <c r="P126" s="28"/>
      <c r="Q126" s="28"/>
      <c r="R126" s="28"/>
      <c r="S126" s="28"/>
      <c r="T126" s="28"/>
      <c r="U126" s="28"/>
      <c r="V126" s="28"/>
      <c r="W126" s="28">
        <v>2</v>
      </c>
      <c r="X126" s="28"/>
      <c r="Y126" s="28"/>
      <c r="Z126" s="28"/>
      <c r="AA126" s="28"/>
      <c r="AB126" s="28"/>
      <c r="AC126" s="28"/>
      <c r="AD126" s="28"/>
      <c r="AE126" s="28"/>
      <c r="AF126" s="28"/>
      <c r="AG126" s="28"/>
      <c r="AH126" s="28"/>
      <c r="AI126" s="28"/>
      <c r="AJ126" s="28"/>
      <c r="AK126" s="28"/>
      <c r="AL126" s="28"/>
      <c r="AM126" s="35"/>
      <c r="AN126" s="430">
        <f t="shared" si="3"/>
        <v>6</v>
      </c>
    </row>
    <row r="127" spans="1:40" ht="12.75">
      <c r="A127" s="58"/>
      <c r="B127" s="58"/>
      <c r="C127" s="58"/>
      <c r="D127" s="58"/>
      <c r="E127" s="65"/>
      <c r="F127" s="230" t="s">
        <v>909</v>
      </c>
      <c r="G127" s="64"/>
      <c r="H127" s="28"/>
      <c r="I127" s="28"/>
      <c r="J127" s="28"/>
      <c r="K127" s="28"/>
      <c r="L127" s="28">
        <v>2</v>
      </c>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35"/>
      <c r="AN127" s="430">
        <f t="shared" si="3"/>
        <v>2</v>
      </c>
    </row>
    <row r="128" spans="1:40" ht="12.75">
      <c r="A128" s="58"/>
      <c r="B128" s="58"/>
      <c r="C128" s="58"/>
      <c r="D128" s="58"/>
      <c r="E128" s="65"/>
      <c r="F128" s="64" t="s">
        <v>363</v>
      </c>
      <c r="G128" s="64"/>
      <c r="H128" s="28"/>
      <c r="I128" s="28"/>
      <c r="J128" s="28"/>
      <c r="K128" s="28"/>
      <c r="L128" s="28">
        <v>5</v>
      </c>
      <c r="M128" s="28"/>
      <c r="N128" s="28"/>
      <c r="O128" s="28"/>
      <c r="P128" s="28"/>
      <c r="Q128" s="28"/>
      <c r="R128" s="28"/>
      <c r="S128" s="28"/>
      <c r="T128" s="28"/>
      <c r="U128" s="28"/>
      <c r="V128" s="28"/>
      <c r="W128" s="28">
        <v>1</v>
      </c>
      <c r="X128" s="28"/>
      <c r="Y128" s="28"/>
      <c r="Z128" s="28"/>
      <c r="AA128" s="28"/>
      <c r="AB128" s="28"/>
      <c r="AC128" s="28"/>
      <c r="AD128" s="28"/>
      <c r="AE128" s="28"/>
      <c r="AF128" s="28"/>
      <c r="AG128" s="28"/>
      <c r="AH128" s="28"/>
      <c r="AI128" s="28"/>
      <c r="AJ128" s="28"/>
      <c r="AK128" s="28"/>
      <c r="AL128" s="28"/>
      <c r="AM128" s="35"/>
      <c r="AN128" s="430">
        <f t="shared" si="3"/>
        <v>6</v>
      </c>
    </row>
    <row r="129" spans="1:40" ht="12.75">
      <c r="A129" s="58"/>
      <c r="B129" s="58"/>
      <c r="C129" s="58"/>
      <c r="D129" s="58"/>
      <c r="E129" s="64" t="s">
        <v>360</v>
      </c>
      <c r="F129" s="64"/>
      <c r="G129" s="64"/>
      <c r="H129" s="28">
        <v>2</v>
      </c>
      <c r="I129" s="28"/>
      <c r="J129" s="28"/>
      <c r="K129" s="28"/>
      <c r="L129" s="28">
        <v>1</v>
      </c>
      <c r="M129" s="28"/>
      <c r="N129" s="28"/>
      <c r="O129" s="28"/>
      <c r="P129" s="28"/>
      <c r="Q129" s="28"/>
      <c r="R129" s="28"/>
      <c r="S129" s="28"/>
      <c r="T129" s="28"/>
      <c r="U129" s="28">
        <v>1</v>
      </c>
      <c r="V129" s="28">
        <v>2</v>
      </c>
      <c r="W129" s="28">
        <v>3</v>
      </c>
      <c r="X129" s="28"/>
      <c r="Y129" s="28"/>
      <c r="Z129" s="28"/>
      <c r="AA129" s="28"/>
      <c r="AB129" s="28"/>
      <c r="AC129" s="28"/>
      <c r="AD129" s="28"/>
      <c r="AE129" s="28"/>
      <c r="AF129" s="28"/>
      <c r="AG129" s="28"/>
      <c r="AH129" s="28"/>
      <c r="AI129" s="28"/>
      <c r="AJ129" s="28"/>
      <c r="AK129" s="28"/>
      <c r="AL129" s="28"/>
      <c r="AM129" s="35"/>
      <c r="AN129" s="430">
        <f t="shared" si="3"/>
        <v>9</v>
      </c>
    </row>
    <row r="130" spans="1:40" ht="12.75">
      <c r="A130" s="58"/>
      <c r="B130" s="27" t="s">
        <v>875</v>
      </c>
      <c r="C130" s="27"/>
      <c r="D130" s="27"/>
      <c r="E130" s="64" t="s">
        <v>364</v>
      </c>
      <c r="F130" s="64"/>
      <c r="G130" s="64"/>
      <c r="H130" s="28"/>
      <c r="I130" s="28"/>
      <c r="J130" s="28"/>
      <c r="K130" s="28"/>
      <c r="L130" s="28"/>
      <c r="M130" s="28"/>
      <c r="N130" s="28">
        <v>72</v>
      </c>
      <c r="O130" s="28"/>
      <c r="P130" s="28">
        <v>9</v>
      </c>
      <c r="Q130" s="28"/>
      <c r="R130" s="28">
        <v>2</v>
      </c>
      <c r="S130" s="28"/>
      <c r="T130" s="28"/>
      <c r="U130" s="28"/>
      <c r="V130" s="28"/>
      <c r="W130" s="28"/>
      <c r="X130" s="28"/>
      <c r="Y130" s="28"/>
      <c r="Z130" s="28"/>
      <c r="AA130" s="28"/>
      <c r="AB130" s="28"/>
      <c r="AC130" s="28">
        <v>8</v>
      </c>
      <c r="AD130" s="28"/>
      <c r="AE130" s="28"/>
      <c r="AF130" s="28"/>
      <c r="AG130" s="28">
        <v>29</v>
      </c>
      <c r="AH130" s="28">
        <v>22</v>
      </c>
      <c r="AI130" s="28">
        <v>16</v>
      </c>
      <c r="AJ130" s="28">
        <v>24</v>
      </c>
      <c r="AK130" s="28">
        <v>12</v>
      </c>
      <c r="AL130" s="28">
        <v>41</v>
      </c>
      <c r="AM130" s="35">
        <v>18</v>
      </c>
      <c r="AN130" s="430">
        <f t="shared" si="3"/>
        <v>253</v>
      </c>
    </row>
    <row r="131" spans="1:40" ht="12.75">
      <c r="A131" s="58"/>
      <c r="B131" s="58"/>
      <c r="C131" s="58"/>
      <c r="D131" s="58"/>
      <c r="E131" s="64" t="s">
        <v>365</v>
      </c>
      <c r="F131" s="64" t="s">
        <v>366</v>
      </c>
      <c r="G131" s="64"/>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v>7</v>
      </c>
      <c r="AI131" s="28">
        <v>7</v>
      </c>
      <c r="AJ131" s="28">
        <v>7</v>
      </c>
      <c r="AK131" s="28">
        <v>7</v>
      </c>
      <c r="AL131" s="28">
        <v>7</v>
      </c>
      <c r="AM131" s="35">
        <v>3</v>
      </c>
      <c r="AN131" s="430">
        <f t="shared" si="3"/>
        <v>38</v>
      </c>
    </row>
    <row r="132" spans="1:40" ht="12.75">
      <c r="A132" s="58"/>
      <c r="B132" s="58"/>
      <c r="C132" s="58"/>
      <c r="D132" s="58"/>
      <c r="E132" s="65"/>
      <c r="F132" s="64" t="s">
        <v>467</v>
      </c>
      <c r="G132" s="64"/>
      <c r="H132" s="28"/>
      <c r="I132" s="28"/>
      <c r="J132" s="28"/>
      <c r="K132" s="28"/>
      <c r="L132" s="28"/>
      <c r="M132" s="28"/>
      <c r="N132" s="28"/>
      <c r="O132" s="28"/>
      <c r="P132" s="28"/>
      <c r="Q132" s="28"/>
      <c r="R132" s="28"/>
      <c r="S132" s="28"/>
      <c r="T132" s="28"/>
      <c r="U132" s="28"/>
      <c r="V132" s="28"/>
      <c r="W132" s="28">
        <v>4</v>
      </c>
      <c r="X132" s="28"/>
      <c r="Y132" s="28"/>
      <c r="Z132" s="28"/>
      <c r="AA132" s="28"/>
      <c r="AB132" s="28"/>
      <c r="AC132" s="28"/>
      <c r="AD132" s="28"/>
      <c r="AE132" s="28"/>
      <c r="AF132" s="28"/>
      <c r="AG132" s="28"/>
      <c r="AH132" s="28">
        <v>1</v>
      </c>
      <c r="AI132" s="28">
        <v>1</v>
      </c>
      <c r="AJ132" s="28">
        <v>1</v>
      </c>
      <c r="AK132" s="28">
        <v>1</v>
      </c>
      <c r="AL132" s="28">
        <v>1</v>
      </c>
      <c r="AM132" s="35">
        <v>1</v>
      </c>
      <c r="AN132" s="430">
        <f aca="true" t="shared" si="4" ref="AN132:AN155">SUM(H132:AM132)</f>
        <v>10</v>
      </c>
    </row>
    <row r="133" spans="1:40" ht="12.75">
      <c r="A133" s="58"/>
      <c r="B133" s="58"/>
      <c r="C133" s="58"/>
      <c r="D133" s="58"/>
      <c r="E133" s="65"/>
      <c r="F133" s="64" t="s">
        <v>1128</v>
      </c>
      <c r="G133" s="64"/>
      <c r="H133" s="28"/>
      <c r="I133" s="28"/>
      <c r="J133" s="28"/>
      <c r="K133" s="28"/>
      <c r="L133" s="28"/>
      <c r="M133" s="28"/>
      <c r="N133" s="28"/>
      <c r="O133" s="28"/>
      <c r="P133" s="28"/>
      <c r="Q133" s="28"/>
      <c r="R133" s="28"/>
      <c r="S133" s="28"/>
      <c r="T133" s="28"/>
      <c r="U133" s="28"/>
      <c r="V133" s="28"/>
      <c r="W133" s="28">
        <v>1</v>
      </c>
      <c r="X133" s="28"/>
      <c r="Y133" s="28"/>
      <c r="Z133" s="28"/>
      <c r="AA133" s="28"/>
      <c r="AB133" s="28"/>
      <c r="AC133" s="28"/>
      <c r="AD133" s="28"/>
      <c r="AE133" s="28"/>
      <c r="AF133" s="28"/>
      <c r="AG133" s="28"/>
      <c r="AH133" s="28">
        <v>1</v>
      </c>
      <c r="AI133" s="28">
        <v>1</v>
      </c>
      <c r="AJ133" s="28">
        <v>1</v>
      </c>
      <c r="AK133" s="28">
        <v>1</v>
      </c>
      <c r="AL133" s="28">
        <v>1</v>
      </c>
      <c r="AM133" s="35">
        <v>1</v>
      </c>
      <c r="AN133" s="430">
        <f t="shared" si="4"/>
        <v>7</v>
      </c>
    </row>
    <row r="134" spans="1:40" ht="12.75">
      <c r="A134" s="58"/>
      <c r="B134" s="58"/>
      <c r="C134" s="58"/>
      <c r="D134" s="58"/>
      <c r="E134" s="65"/>
      <c r="F134" s="75" t="s">
        <v>1129</v>
      </c>
      <c r="G134" s="64"/>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35"/>
      <c r="AN134" s="430">
        <f t="shared" si="4"/>
        <v>0</v>
      </c>
    </row>
    <row r="135" spans="1:40" ht="12.75">
      <c r="A135" s="58"/>
      <c r="B135" s="58"/>
      <c r="C135" s="58"/>
      <c r="D135" s="58"/>
      <c r="E135" s="65"/>
      <c r="F135" s="64" t="s">
        <v>513</v>
      </c>
      <c r="G135" s="64"/>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v>1</v>
      </c>
      <c r="AI135" s="28">
        <v>1</v>
      </c>
      <c r="AJ135" s="28">
        <v>1</v>
      </c>
      <c r="AK135" s="28">
        <v>1</v>
      </c>
      <c r="AL135" s="28">
        <v>1</v>
      </c>
      <c r="AM135" s="35">
        <v>1</v>
      </c>
      <c r="AN135" s="430">
        <f t="shared" si="4"/>
        <v>6</v>
      </c>
    </row>
    <row r="136" spans="1:40" ht="12.75">
      <c r="A136" s="58"/>
      <c r="B136" s="58"/>
      <c r="C136" s="58"/>
      <c r="D136" s="58"/>
      <c r="E136" s="65"/>
      <c r="F136" s="64" t="s">
        <v>517</v>
      </c>
      <c r="G136" s="64"/>
      <c r="H136" s="28"/>
      <c r="I136" s="28"/>
      <c r="J136" s="28"/>
      <c r="K136" s="28"/>
      <c r="L136" s="28"/>
      <c r="M136" s="28"/>
      <c r="N136" s="28"/>
      <c r="O136" s="28"/>
      <c r="P136" s="28"/>
      <c r="Q136" s="28"/>
      <c r="R136" s="28"/>
      <c r="S136" s="28"/>
      <c r="T136" s="28"/>
      <c r="U136" s="28"/>
      <c r="V136" s="28"/>
      <c r="W136" s="28">
        <v>1</v>
      </c>
      <c r="X136" s="28"/>
      <c r="Y136" s="28"/>
      <c r="Z136" s="28"/>
      <c r="AA136" s="28"/>
      <c r="AB136" s="28"/>
      <c r="AC136" s="28"/>
      <c r="AD136" s="28"/>
      <c r="AE136" s="28"/>
      <c r="AF136" s="28"/>
      <c r="AG136" s="28"/>
      <c r="AH136" s="28">
        <v>1</v>
      </c>
      <c r="AI136" s="28">
        <v>1</v>
      </c>
      <c r="AJ136" s="28">
        <v>1</v>
      </c>
      <c r="AK136" s="28">
        <v>1</v>
      </c>
      <c r="AL136" s="28">
        <v>1</v>
      </c>
      <c r="AM136" s="35">
        <v>1</v>
      </c>
      <c r="AN136" s="430">
        <f t="shared" si="4"/>
        <v>7</v>
      </c>
    </row>
    <row r="137" spans="1:40" ht="25.5">
      <c r="A137" s="58"/>
      <c r="B137" s="27" t="s">
        <v>877</v>
      </c>
      <c r="C137" s="27"/>
      <c r="D137" s="27"/>
      <c r="E137" s="64" t="s">
        <v>518</v>
      </c>
      <c r="F137" s="73" t="s">
        <v>519</v>
      </c>
      <c r="G137" s="74"/>
      <c r="H137" s="28"/>
      <c r="I137" s="28"/>
      <c r="J137" s="28"/>
      <c r="K137" s="28"/>
      <c r="L137" s="28">
        <v>15</v>
      </c>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35"/>
      <c r="AN137" s="430">
        <f t="shared" si="4"/>
        <v>15</v>
      </c>
    </row>
    <row r="138" spans="1:40" ht="12.75">
      <c r="A138" s="58"/>
      <c r="B138" s="58"/>
      <c r="C138" s="58"/>
      <c r="D138" s="58"/>
      <c r="E138" s="65"/>
      <c r="F138" s="73" t="s">
        <v>966</v>
      </c>
      <c r="G138" s="74"/>
      <c r="H138" s="28">
        <v>3</v>
      </c>
      <c r="I138" s="28">
        <v>1</v>
      </c>
      <c r="J138" s="28"/>
      <c r="K138" s="28">
        <v>1</v>
      </c>
      <c r="L138" s="28">
        <v>3</v>
      </c>
      <c r="M138" s="28">
        <v>2</v>
      </c>
      <c r="N138" s="28">
        <v>2</v>
      </c>
      <c r="O138" s="28">
        <v>1</v>
      </c>
      <c r="P138" s="28"/>
      <c r="Q138" s="28">
        <v>1</v>
      </c>
      <c r="R138" s="28"/>
      <c r="S138" s="28"/>
      <c r="T138" s="28"/>
      <c r="U138" s="28">
        <v>2</v>
      </c>
      <c r="V138" s="28">
        <v>2</v>
      </c>
      <c r="W138" s="28">
        <v>2</v>
      </c>
      <c r="X138" s="28">
        <v>2</v>
      </c>
      <c r="Y138" s="28">
        <v>2</v>
      </c>
      <c r="Z138" s="28">
        <v>2</v>
      </c>
      <c r="AA138" s="28">
        <v>2</v>
      </c>
      <c r="AB138" s="28">
        <v>2</v>
      </c>
      <c r="AC138" s="28">
        <v>2</v>
      </c>
      <c r="AD138" s="28">
        <v>2</v>
      </c>
      <c r="AE138" s="28">
        <v>2</v>
      </c>
      <c r="AF138" s="28">
        <v>2</v>
      </c>
      <c r="AG138" s="28">
        <v>3</v>
      </c>
      <c r="AH138" s="28">
        <v>2</v>
      </c>
      <c r="AI138" s="28">
        <v>1</v>
      </c>
      <c r="AJ138" s="28">
        <v>2</v>
      </c>
      <c r="AK138" s="28">
        <v>1</v>
      </c>
      <c r="AL138" s="28">
        <v>2</v>
      </c>
      <c r="AM138" s="35">
        <v>1</v>
      </c>
      <c r="AN138" s="430">
        <f t="shared" si="4"/>
        <v>50</v>
      </c>
    </row>
    <row r="139" spans="1:40" ht="12.75">
      <c r="A139" s="58"/>
      <c r="B139" s="58"/>
      <c r="C139" s="58"/>
      <c r="D139" s="58"/>
      <c r="E139" s="65"/>
      <c r="F139" s="73" t="s">
        <v>967</v>
      </c>
      <c r="G139" s="74"/>
      <c r="H139" s="28">
        <v>5</v>
      </c>
      <c r="I139" s="28">
        <v>1</v>
      </c>
      <c r="J139" s="28"/>
      <c r="K139" s="28">
        <v>1</v>
      </c>
      <c r="L139" s="28">
        <v>3</v>
      </c>
      <c r="M139" s="28">
        <v>2</v>
      </c>
      <c r="N139" s="28">
        <v>2</v>
      </c>
      <c r="O139" s="28">
        <v>2</v>
      </c>
      <c r="P139" s="28"/>
      <c r="Q139" s="28">
        <v>10</v>
      </c>
      <c r="R139" s="28"/>
      <c r="S139" s="28"/>
      <c r="T139" s="28"/>
      <c r="U139" s="28">
        <v>3</v>
      </c>
      <c r="V139" s="28">
        <v>3</v>
      </c>
      <c r="W139" s="28">
        <v>3</v>
      </c>
      <c r="X139" s="28">
        <v>1</v>
      </c>
      <c r="Y139" s="28">
        <v>1</v>
      </c>
      <c r="Z139" s="28">
        <v>1</v>
      </c>
      <c r="AA139" s="28">
        <v>1</v>
      </c>
      <c r="AB139" s="28">
        <v>1</v>
      </c>
      <c r="AC139" s="28">
        <v>1</v>
      </c>
      <c r="AD139" s="28">
        <v>1</v>
      </c>
      <c r="AE139" s="28">
        <v>1</v>
      </c>
      <c r="AF139" s="28">
        <v>1</v>
      </c>
      <c r="AG139" s="28">
        <v>4</v>
      </c>
      <c r="AH139" s="28">
        <v>2</v>
      </c>
      <c r="AI139" s="28">
        <v>1</v>
      </c>
      <c r="AJ139" s="28">
        <v>2</v>
      </c>
      <c r="AK139" s="28">
        <v>1</v>
      </c>
      <c r="AL139" s="28">
        <v>3</v>
      </c>
      <c r="AM139" s="35">
        <v>1</v>
      </c>
      <c r="AN139" s="430">
        <f t="shared" si="4"/>
        <v>58</v>
      </c>
    </row>
    <row r="140" spans="1:40" ht="12.75">
      <c r="A140" s="58"/>
      <c r="B140" s="58"/>
      <c r="C140" s="58"/>
      <c r="D140" s="58"/>
      <c r="E140" s="65"/>
      <c r="F140" s="73" t="s">
        <v>467</v>
      </c>
      <c r="G140" s="74"/>
      <c r="H140" s="28"/>
      <c r="I140" s="28"/>
      <c r="J140" s="28"/>
      <c r="K140" s="28"/>
      <c r="L140" s="28"/>
      <c r="M140" s="28"/>
      <c r="N140" s="28"/>
      <c r="O140" s="28"/>
      <c r="P140" s="28"/>
      <c r="Q140" s="28"/>
      <c r="R140" s="28"/>
      <c r="S140" s="28"/>
      <c r="T140" s="28"/>
      <c r="U140" s="28"/>
      <c r="V140" s="28"/>
      <c r="W140" s="28">
        <v>7</v>
      </c>
      <c r="X140" s="28"/>
      <c r="Y140" s="28"/>
      <c r="Z140" s="28"/>
      <c r="AA140" s="28"/>
      <c r="AB140" s="28"/>
      <c r="AC140" s="28"/>
      <c r="AD140" s="28"/>
      <c r="AE140" s="28"/>
      <c r="AF140" s="28"/>
      <c r="AG140" s="28"/>
      <c r="AH140" s="28">
        <v>2</v>
      </c>
      <c r="AI140" s="28">
        <v>2</v>
      </c>
      <c r="AJ140" s="28">
        <v>2</v>
      </c>
      <c r="AK140" s="28">
        <v>2</v>
      </c>
      <c r="AL140" s="28">
        <v>2</v>
      </c>
      <c r="AM140" s="35"/>
      <c r="AN140" s="430">
        <f t="shared" si="4"/>
        <v>17</v>
      </c>
    </row>
    <row r="141" spans="1:40" ht="12.75">
      <c r="A141" s="58"/>
      <c r="B141" s="58"/>
      <c r="C141" s="58"/>
      <c r="D141" s="58"/>
      <c r="E141" s="65"/>
      <c r="F141" s="76" t="s">
        <v>1129</v>
      </c>
      <c r="G141" s="74"/>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35"/>
      <c r="AN141" s="430">
        <f t="shared" si="4"/>
        <v>0</v>
      </c>
    </row>
    <row r="142" spans="1:40" ht="12.75">
      <c r="A142" s="58"/>
      <c r="B142" s="58"/>
      <c r="C142" s="58"/>
      <c r="D142" s="58"/>
      <c r="E142" s="65"/>
      <c r="F142" s="76" t="s">
        <v>543</v>
      </c>
      <c r="G142" s="74"/>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35"/>
      <c r="AN142" s="430">
        <f t="shared" si="4"/>
        <v>0</v>
      </c>
    </row>
    <row r="143" spans="1:40" ht="12.75">
      <c r="A143" s="58"/>
      <c r="B143" s="58"/>
      <c r="C143" s="58"/>
      <c r="D143" s="58"/>
      <c r="E143" s="65"/>
      <c r="F143" s="76" t="s">
        <v>544</v>
      </c>
      <c r="G143" s="74"/>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35"/>
      <c r="AN143" s="430">
        <f t="shared" si="4"/>
        <v>0</v>
      </c>
    </row>
    <row r="144" spans="1:40" ht="12.75">
      <c r="A144" s="58"/>
      <c r="B144" s="58"/>
      <c r="C144" s="58"/>
      <c r="D144" s="58"/>
      <c r="E144" s="65"/>
      <c r="F144" s="73" t="s">
        <v>513</v>
      </c>
      <c r="G144" s="74"/>
      <c r="H144" s="28"/>
      <c r="I144" s="28"/>
      <c r="J144" s="28"/>
      <c r="K144" s="28"/>
      <c r="L144" s="28"/>
      <c r="M144" s="28"/>
      <c r="N144" s="28"/>
      <c r="O144" s="28"/>
      <c r="P144" s="28"/>
      <c r="Q144" s="28"/>
      <c r="R144" s="28"/>
      <c r="S144" s="28"/>
      <c r="T144" s="28"/>
      <c r="U144" s="28"/>
      <c r="V144" s="28"/>
      <c r="W144" s="28">
        <v>3</v>
      </c>
      <c r="X144" s="28"/>
      <c r="Y144" s="28"/>
      <c r="Z144" s="28"/>
      <c r="AA144" s="28"/>
      <c r="AB144" s="28"/>
      <c r="AC144" s="28"/>
      <c r="AD144" s="28"/>
      <c r="AE144" s="28"/>
      <c r="AF144" s="28"/>
      <c r="AG144" s="28"/>
      <c r="AH144" s="28"/>
      <c r="AI144" s="28"/>
      <c r="AJ144" s="28"/>
      <c r="AK144" s="28"/>
      <c r="AL144" s="28"/>
      <c r="AM144" s="35"/>
      <c r="AN144" s="430">
        <f t="shared" si="4"/>
        <v>3</v>
      </c>
    </row>
    <row r="145" spans="1:40" ht="12.75">
      <c r="A145" s="58"/>
      <c r="B145" s="58"/>
      <c r="C145" s="58"/>
      <c r="D145" s="58"/>
      <c r="E145" s="65"/>
      <c r="F145" s="73" t="s">
        <v>545</v>
      </c>
      <c r="G145" s="74"/>
      <c r="H145" s="28"/>
      <c r="I145" s="28"/>
      <c r="J145" s="28"/>
      <c r="K145" s="28"/>
      <c r="L145" s="28"/>
      <c r="M145" s="28"/>
      <c r="N145" s="28"/>
      <c r="O145" s="28"/>
      <c r="P145" s="28"/>
      <c r="Q145" s="28"/>
      <c r="R145" s="28"/>
      <c r="S145" s="28"/>
      <c r="T145" s="28"/>
      <c r="U145" s="28"/>
      <c r="V145" s="28"/>
      <c r="W145" s="28">
        <v>3</v>
      </c>
      <c r="X145" s="28"/>
      <c r="Y145" s="28"/>
      <c r="Z145" s="28"/>
      <c r="AA145" s="28"/>
      <c r="AB145" s="28"/>
      <c r="AC145" s="28"/>
      <c r="AD145" s="28"/>
      <c r="AE145" s="28"/>
      <c r="AF145" s="28"/>
      <c r="AG145" s="28"/>
      <c r="AH145" s="28"/>
      <c r="AI145" s="28"/>
      <c r="AJ145" s="28"/>
      <c r="AK145" s="28"/>
      <c r="AL145" s="28"/>
      <c r="AM145" s="35"/>
      <c r="AN145" s="430">
        <f t="shared" si="4"/>
        <v>3</v>
      </c>
    </row>
    <row r="146" spans="1:40" ht="12.75">
      <c r="A146" s="58"/>
      <c r="B146" s="58"/>
      <c r="C146" s="58"/>
      <c r="D146" s="58"/>
      <c r="E146" s="65"/>
      <c r="F146" s="76" t="s">
        <v>546</v>
      </c>
      <c r="G146" s="74"/>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35"/>
      <c r="AN146" s="430">
        <f t="shared" si="4"/>
        <v>0</v>
      </c>
    </row>
    <row r="147" spans="1:40" ht="12.75">
      <c r="A147" s="58"/>
      <c r="B147" s="58"/>
      <c r="C147" s="58"/>
      <c r="D147" s="58"/>
      <c r="E147" s="65"/>
      <c r="F147" s="73" t="s">
        <v>547</v>
      </c>
      <c r="G147" s="74"/>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v>1</v>
      </c>
      <c r="AI147" s="28"/>
      <c r="AJ147" s="28">
        <v>1</v>
      </c>
      <c r="AK147" s="28"/>
      <c r="AL147" s="28">
        <v>1</v>
      </c>
      <c r="AM147" s="35"/>
      <c r="AN147" s="430">
        <f t="shared" si="4"/>
        <v>3</v>
      </c>
    </row>
    <row r="148" spans="1:40" ht="12.75">
      <c r="A148" s="58"/>
      <c r="B148" s="58"/>
      <c r="C148" s="58"/>
      <c r="D148" s="58"/>
      <c r="E148" s="65"/>
      <c r="F148" s="76" t="s">
        <v>548</v>
      </c>
      <c r="G148" s="74"/>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35"/>
      <c r="AN148" s="430">
        <f t="shared" si="4"/>
        <v>0</v>
      </c>
    </row>
    <row r="149" spans="1:40" ht="12.75">
      <c r="A149" s="58"/>
      <c r="B149" s="58"/>
      <c r="C149" s="58"/>
      <c r="D149" s="58"/>
      <c r="E149" s="65"/>
      <c r="F149" s="73" t="s">
        <v>549</v>
      </c>
      <c r="G149" s="74"/>
      <c r="H149" s="28"/>
      <c r="I149" s="28"/>
      <c r="J149" s="28"/>
      <c r="K149" s="28"/>
      <c r="L149" s="28"/>
      <c r="M149" s="28"/>
      <c r="N149" s="28"/>
      <c r="O149" s="28"/>
      <c r="P149" s="28"/>
      <c r="Q149" s="28"/>
      <c r="R149" s="28"/>
      <c r="S149" s="28"/>
      <c r="T149" s="28"/>
      <c r="U149" s="28"/>
      <c r="V149" s="28"/>
      <c r="W149" s="28">
        <v>2</v>
      </c>
      <c r="X149" s="28"/>
      <c r="Y149" s="28"/>
      <c r="Z149" s="28"/>
      <c r="AA149" s="28"/>
      <c r="AB149" s="28"/>
      <c r="AC149" s="28"/>
      <c r="AD149" s="28"/>
      <c r="AE149" s="28"/>
      <c r="AF149" s="28"/>
      <c r="AG149" s="28"/>
      <c r="AH149" s="28">
        <v>4</v>
      </c>
      <c r="AI149" s="28">
        <v>1</v>
      </c>
      <c r="AJ149" s="28">
        <v>4</v>
      </c>
      <c r="AK149" s="28">
        <v>1</v>
      </c>
      <c r="AL149" s="28">
        <v>4</v>
      </c>
      <c r="AM149" s="35">
        <v>1</v>
      </c>
      <c r="AN149" s="430">
        <f t="shared" si="4"/>
        <v>17</v>
      </c>
    </row>
    <row r="150" spans="1:40" ht="12.75">
      <c r="A150" s="58"/>
      <c r="B150" s="58"/>
      <c r="C150" s="58"/>
      <c r="D150" s="58"/>
      <c r="E150" s="65"/>
      <c r="F150" s="76" t="s">
        <v>972</v>
      </c>
      <c r="G150" s="74"/>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35"/>
      <c r="AN150" s="430">
        <f t="shared" si="4"/>
        <v>0</v>
      </c>
    </row>
    <row r="151" spans="1:40" ht="12.75">
      <c r="A151" s="58"/>
      <c r="B151" s="58"/>
      <c r="C151" s="58"/>
      <c r="D151" s="58"/>
      <c r="E151" s="65"/>
      <c r="F151" s="76" t="s">
        <v>973</v>
      </c>
      <c r="G151" s="74"/>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35"/>
      <c r="AN151" s="430">
        <f t="shared" si="4"/>
        <v>0</v>
      </c>
    </row>
    <row r="152" spans="1:40" ht="25.5">
      <c r="A152" s="58"/>
      <c r="B152" s="58"/>
      <c r="C152" s="58"/>
      <c r="D152" s="58"/>
      <c r="E152" s="65"/>
      <c r="F152" s="76" t="s">
        <v>974</v>
      </c>
      <c r="G152" s="74"/>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35"/>
      <c r="AN152" s="430">
        <f t="shared" si="4"/>
        <v>0</v>
      </c>
    </row>
    <row r="153" spans="1:40" ht="12.75">
      <c r="A153" s="58"/>
      <c r="B153" s="58"/>
      <c r="C153" s="58"/>
      <c r="D153" s="58"/>
      <c r="E153" s="65"/>
      <c r="F153" s="76" t="s">
        <v>975</v>
      </c>
      <c r="G153" s="74"/>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35"/>
      <c r="AN153" s="430">
        <f t="shared" si="4"/>
        <v>0</v>
      </c>
    </row>
    <row r="154" spans="1:40" ht="12.75">
      <c r="A154" s="58"/>
      <c r="B154" s="58"/>
      <c r="C154" s="58"/>
      <c r="D154" s="58"/>
      <c r="E154" s="65"/>
      <c r="F154" s="76" t="s">
        <v>977</v>
      </c>
      <c r="G154" s="74"/>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35"/>
      <c r="AN154" s="430">
        <f t="shared" si="4"/>
        <v>0</v>
      </c>
    </row>
    <row r="155" spans="1:40" ht="13.5" thickBot="1">
      <c r="A155" s="77"/>
      <c r="B155" s="78" t="s">
        <v>783</v>
      </c>
      <c r="C155" s="78"/>
      <c r="D155" s="78"/>
      <c r="E155" s="79" t="s">
        <v>978</v>
      </c>
      <c r="F155" s="79"/>
      <c r="G155" s="79"/>
      <c r="H155" s="32"/>
      <c r="I155" s="32"/>
      <c r="J155" s="32"/>
      <c r="K155" s="32"/>
      <c r="L155" s="32"/>
      <c r="M155" s="32">
        <v>2</v>
      </c>
      <c r="N155" s="32">
        <v>12</v>
      </c>
      <c r="O155" s="32"/>
      <c r="P155" s="32">
        <v>1</v>
      </c>
      <c r="Q155" s="32"/>
      <c r="R155" s="32"/>
      <c r="S155" s="32"/>
      <c r="T155" s="32"/>
      <c r="U155" s="32"/>
      <c r="V155" s="32"/>
      <c r="W155" s="32"/>
      <c r="X155" s="32"/>
      <c r="Y155" s="32"/>
      <c r="Z155" s="32"/>
      <c r="AA155" s="32"/>
      <c r="AB155" s="32"/>
      <c r="AC155" s="32">
        <v>5</v>
      </c>
      <c r="AD155" s="32"/>
      <c r="AE155" s="32"/>
      <c r="AF155" s="32"/>
      <c r="AG155" s="32"/>
      <c r="AH155" s="32">
        <v>15</v>
      </c>
      <c r="AI155" s="32">
        <v>13</v>
      </c>
      <c r="AJ155" s="32">
        <v>15</v>
      </c>
      <c r="AK155" s="32">
        <v>13</v>
      </c>
      <c r="AL155" s="32">
        <v>29</v>
      </c>
      <c r="AM155" s="80">
        <v>5</v>
      </c>
      <c r="AN155" s="433">
        <f t="shared" si="4"/>
        <v>110</v>
      </c>
    </row>
    <row r="156" spans="1:40" s="60" customFormat="1" ht="13.5" thickTop="1">
      <c r="A156" s="81" t="s">
        <v>979</v>
      </c>
      <c r="B156" s="82"/>
      <c r="C156" s="82"/>
      <c r="D156" s="82"/>
      <c r="E156" s="83"/>
      <c r="F156" s="83"/>
      <c r="G156" s="83"/>
      <c r="H156" s="33">
        <f aca="true" t="shared" si="5" ref="H156:AN156">SUM(H4:H155)</f>
        <v>118</v>
      </c>
      <c r="I156" s="33">
        <f t="shared" si="5"/>
        <v>67</v>
      </c>
      <c r="J156" s="33">
        <f t="shared" si="5"/>
        <v>2</v>
      </c>
      <c r="K156" s="33">
        <f t="shared" si="5"/>
        <v>51</v>
      </c>
      <c r="L156" s="33">
        <f t="shared" si="5"/>
        <v>439</v>
      </c>
      <c r="M156" s="33">
        <f t="shared" si="5"/>
        <v>159</v>
      </c>
      <c r="N156" s="33">
        <f t="shared" si="5"/>
        <v>746</v>
      </c>
      <c r="O156" s="33">
        <f t="shared" si="5"/>
        <v>161</v>
      </c>
      <c r="P156" s="33">
        <f t="shared" si="5"/>
        <v>155</v>
      </c>
      <c r="Q156" s="33">
        <f t="shared" si="5"/>
        <v>60</v>
      </c>
      <c r="R156" s="33">
        <f t="shared" si="5"/>
        <v>23</v>
      </c>
      <c r="S156" s="33">
        <f t="shared" si="5"/>
        <v>11</v>
      </c>
      <c r="T156" s="33">
        <f t="shared" si="5"/>
        <v>3</v>
      </c>
      <c r="U156" s="33">
        <f t="shared" si="5"/>
        <v>104</v>
      </c>
      <c r="V156" s="33">
        <f t="shared" si="5"/>
        <v>58</v>
      </c>
      <c r="W156" s="33">
        <f t="shared" si="5"/>
        <v>95</v>
      </c>
      <c r="X156" s="33">
        <f t="shared" si="5"/>
        <v>42</v>
      </c>
      <c r="Y156" s="33">
        <f t="shared" si="5"/>
        <v>52</v>
      </c>
      <c r="Z156" s="33">
        <f t="shared" si="5"/>
        <v>44</v>
      </c>
      <c r="AA156" s="33">
        <f t="shared" si="5"/>
        <v>36</v>
      </c>
      <c r="AB156" s="33">
        <f t="shared" si="5"/>
        <v>49</v>
      </c>
      <c r="AC156" s="33">
        <f t="shared" si="5"/>
        <v>80</v>
      </c>
      <c r="AD156" s="33">
        <f t="shared" si="5"/>
        <v>66</v>
      </c>
      <c r="AE156" s="33">
        <f t="shared" si="5"/>
        <v>38</v>
      </c>
      <c r="AF156" s="33">
        <f t="shared" si="5"/>
        <v>50</v>
      </c>
      <c r="AG156" s="33">
        <f t="shared" si="5"/>
        <v>503</v>
      </c>
      <c r="AH156" s="33">
        <f t="shared" si="5"/>
        <v>397</v>
      </c>
      <c r="AI156" s="33">
        <f t="shared" si="5"/>
        <v>223</v>
      </c>
      <c r="AJ156" s="33">
        <f t="shared" si="5"/>
        <v>384</v>
      </c>
      <c r="AK156" s="33">
        <f t="shared" si="5"/>
        <v>198</v>
      </c>
      <c r="AL156" s="33">
        <f t="shared" si="5"/>
        <v>570</v>
      </c>
      <c r="AM156" s="84">
        <f t="shared" si="5"/>
        <v>116</v>
      </c>
      <c r="AN156" s="434">
        <f t="shared" si="5"/>
        <v>5100</v>
      </c>
    </row>
    <row r="157" spans="1:40" ht="15.75">
      <c r="A157" s="536" t="s">
        <v>679</v>
      </c>
      <c r="B157" s="12"/>
      <c r="C157" s="12"/>
      <c r="D157" s="12"/>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row>
    <row r="158" spans="1:40" ht="12.75">
      <c r="A158" s="12"/>
      <c r="B158" s="12"/>
      <c r="C158" s="12"/>
      <c r="D158" s="12"/>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row>
    <row r="159" spans="2:40" ht="12.75">
      <c r="B159" s="12"/>
      <c r="C159" s="12"/>
      <c r="D159" s="12"/>
      <c r="E159" s="254"/>
      <c r="F159" s="254"/>
      <c r="G159" s="254"/>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20"/>
    </row>
    <row r="160" ht="15.75">
      <c r="A160" s="536"/>
    </row>
  </sheetData>
  <sheetProtection/>
  <mergeCells count="2">
    <mergeCell ref="N2:T2"/>
    <mergeCell ref="AH2:AM2"/>
  </mergeCells>
  <printOptions gridLines="1"/>
  <pageMargins left="0.52" right="0.15748031496062992" top="0.63" bottom="0.31496062992125984" header="0.31496062992125984" footer="0.15748031496062992"/>
  <pageSetup horizontalDpi="300" verticalDpi="300" orientation="landscape" paperSize="9" scale="50" r:id="rId1"/>
  <headerFooter alignWithMargins="0">
    <oddHeader>&amp;L&amp;14ASP Palermo&amp;C&amp;"Arial,Grassetto"&amp;14riepilogo per macrostruttura&amp;R&amp;F</oddHeader>
    <oddFooter>&amp;R&amp;14pagina &amp;P/&amp;N</oddFooter>
  </headerFooter>
  <rowBreaks count="2" manualBreakCount="2">
    <brk id="16" max="255" man="1"/>
    <brk id="113" max="255" man="1"/>
  </rowBreaks>
  <colBreaks count="4" manualBreakCount="4">
    <brk id="23" max="65535" man="1"/>
    <brk id="33" max="65535" man="1"/>
    <brk id="20" max="65535" man="1"/>
    <brk id="39" max="65535" man="1"/>
  </colBreaks>
</worksheet>
</file>

<file path=xl/worksheets/sheet5.xml><?xml version="1.0" encoding="utf-8"?>
<worksheet xmlns="http://schemas.openxmlformats.org/spreadsheetml/2006/main" xmlns:r="http://schemas.openxmlformats.org/officeDocument/2006/relationships">
  <sheetPr>
    <tabColor indexed="48"/>
  </sheetPr>
  <dimension ref="A1:AD43"/>
  <sheetViews>
    <sheetView zoomScalePageLayoutView="0" workbookViewId="0" topLeftCell="A4">
      <selection activeCell="AD36" sqref="AD36"/>
    </sheetView>
  </sheetViews>
  <sheetFormatPr defaultColWidth="9.140625" defaultRowHeight="12.75"/>
  <cols>
    <col min="1" max="1" width="2.57421875" style="0" customWidth="1"/>
    <col min="2" max="2" width="4.421875" style="0" customWidth="1"/>
    <col min="3" max="3" width="4.57421875" style="0" customWidth="1"/>
    <col min="4" max="4" width="63.28125" style="0" customWidth="1"/>
    <col min="5" max="5" width="7.28125" style="0" customWidth="1"/>
    <col min="6" max="27" width="4.140625" style="0" customWidth="1"/>
    <col min="28" max="28" width="5.7109375" style="0" bestFit="1" customWidth="1"/>
    <col min="29" max="29" width="2.8515625" style="0" customWidth="1"/>
  </cols>
  <sheetData>
    <row r="1" spans="1:29" ht="159.75" customHeight="1">
      <c r="A1" s="415" t="s">
        <v>73</v>
      </c>
      <c r="B1" s="413"/>
      <c r="C1" s="413"/>
      <c r="D1" s="413"/>
      <c r="E1" s="414"/>
      <c r="F1" s="229" t="s">
        <v>98</v>
      </c>
      <c r="G1" s="229" t="s">
        <v>88</v>
      </c>
      <c r="H1" s="229" t="s">
        <v>353</v>
      </c>
      <c r="I1" s="229" t="s">
        <v>90</v>
      </c>
      <c r="J1" s="229" t="s">
        <v>85</v>
      </c>
      <c r="K1" s="229" t="s">
        <v>950</v>
      </c>
      <c r="L1" s="229" t="s">
        <v>118</v>
      </c>
      <c r="M1" s="229" t="s">
        <v>190</v>
      </c>
      <c r="N1" s="229" t="s">
        <v>89</v>
      </c>
      <c r="O1" s="229" t="s">
        <v>86</v>
      </c>
      <c r="P1" s="229" t="s">
        <v>87</v>
      </c>
      <c r="Q1" s="229" t="s">
        <v>91</v>
      </c>
      <c r="R1" s="229" t="s">
        <v>215</v>
      </c>
      <c r="S1" s="229" t="s">
        <v>93</v>
      </c>
      <c r="T1" s="229" t="s">
        <v>406</v>
      </c>
      <c r="U1" s="229" t="s">
        <v>210</v>
      </c>
      <c r="V1" s="416" t="s">
        <v>114</v>
      </c>
      <c r="W1" s="416" t="s">
        <v>1074</v>
      </c>
      <c r="X1" s="416" t="s">
        <v>1075</v>
      </c>
      <c r="Y1" s="416" t="s">
        <v>1080</v>
      </c>
      <c r="Z1" s="416" t="s">
        <v>1079</v>
      </c>
      <c r="AA1" s="416" t="s">
        <v>92</v>
      </c>
      <c r="AB1" s="417" t="s">
        <v>95</v>
      </c>
      <c r="AC1" s="12"/>
    </row>
    <row r="2" spans="1:29" ht="12.75">
      <c r="A2" s="141" t="s">
        <v>382</v>
      </c>
      <c r="B2" s="43"/>
      <c r="C2" s="40"/>
      <c r="D2" s="40"/>
      <c r="E2" s="107"/>
      <c r="F2" s="718"/>
      <c r="G2" s="115"/>
      <c r="H2" s="115"/>
      <c r="I2" s="115"/>
      <c r="J2" s="115"/>
      <c r="K2" s="115"/>
      <c r="L2" s="115"/>
      <c r="M2" s="115"/>
      <c r="N2" s="115"/>
      <c r="O2" s="115"/>
      <c r="P2" s="115"/>
      <c r="Q2" s="115"/>
      <c r="R2" s="115"/>
      <c r="S2" s="115"/>
      <c r="T2" s="115"/>
      <c r="U2" s="115"/>
      <c r="V2" s="115"/>
      <c r="W2" s="115"/>
      <c r="X2" s="115"/>
      <c r="Y2" s="115"/>
      <c r="Z2" s="115"/>
      <c r="AA2" s="115"/>
      <c r="AB2" s="142">
        <f>'note UO Staff'!E18</f>
        <v>56</v>
      </c>
      <c r="AC2" s="12"/>
    </row>
    <row r="3" spans="1:29" ht="12.75">
      <c r="A3" s="130"/>
      <c r="B3" s="43" t="s">
        <v>74</v>
      </c>
      <c r="C3" s="40"/>
      <c r="D3" s="40"/>
      <c r="E3" s="41" t="s">
        <v>587</v>
      </c>
      <c r="F3" s="765" t="s">
        <v>97</v>
      </c>
      <c r="G3" s="115"/>
      <c r="H3" s="115"/>
      <c r="I3" s="115"/>
      <c r="J3" s="115"/>
      <c r="K3" s="115"/>
      <c r="L3" s="115"/>
      <c r="M3" s="115"/>
      <c r="N3" s="115"/>
      <c r="O3" s="115"/>
      <c r="P3" s="115"/>
      <c r="Q3" s="115"/>
      <c r="R3" s="115"/>
      <c r="S3" s="115"/>
      <c r="T3" s="115"/>
      <c r="U3" s="115"/>
      <c r="V3" s="115"/>
      <c r="W3" s="115"/>
      <c r="X3" s="115"/>
      <c r="Y3" s="115"/>
      <c r="Z3" s="115"/>
      <c r="AA3" s="115"/>
      <c r="AB3" s="142"/>
      <c r="AC3" s="12"/>
    </row>
    <row r="4" spans="1:29" ht="12.75">
      <c r="A4" s="130"/>
      <c r="B4" s="40"/>
      <c r="C4" s="42" t="s">
        <v>75</v>
      </c>
      <c r="D4" s="42"/>
      <c r="E4" s="38" t="s">
        <v>635</v>
      </c>
      <c r="F4" s="765"/>
      <c r="G4" s="115"/>
      <c r="H4" s="115">
        <v>1</v>
      </c>
      <c r="I4" s="115"/>
      <c r="J4" s="115">
        <v>1</v>
      </c>
      <c r="K4" s="115"/>
      <c r="L4" s="115"/>
      <c r="M4" s="115"/>
      <c r="N4" s="115"/>
      <c r="O4" s="115"/>
      <c r="P4" s="115"/>
      <c r="Q4" s="115"/>
      <c r="R4" s="115"/>
      <c r="S4" s="115"/>
      <c r="T4" s="115"/>
      <c r="U4" s="115"/>
      <c r="V4" s="115">
        <v>1</v>
      </c>
      <c r="W4" s="115"/>
      <c r="X4" s="115"/>
      <c r="Y4" s="115">
        <v>1</v>
      </c>
      <c r="Z4" s="115"/>
      <c r="AA4" s="115"/>
      <c r="AB4" s="142"/>
      <c r="AC4" s="12"/>
    </row>
    <row r="5" spans="1:29" ht="12.75">
      <c r="A5" s="130"/>
      <c r="B5" s="40"/>
      <c r="C5" s="42" t="s">
        <v>804</v>
      </c>
      <c r="D5" s="42"/>
      <c r="E5" s="38" t="s">
        <v>635</v>
      </c>
      <c r="F5" s="765"/>
      <c r="G5" s="115"/>
      <c r="H5" s="115"/>
      <c r="I5" s="115"/>
      <c r="J5" s="115">
        <v>4</v>
      </c>
      <c r="K5" s="115"/>
      <c r="L5" s="115"/>
      <c r="M5" s="115"/>
      <c r="N5" s="115"/>
      <c r="O5" s="115"/>
      <c r="P5" s="115"/>
      <c r="Q5" s="115"/>
      <c r="R5" s="115"/>
      <c r="S5" s="115"/>
      <c r="T5" s="115"/>
      <c r="U5" s="115"/>
      <c r="V5" s="115"/>
      <c r="W5" s="115"/>
      <c r="X5" s="115"/>
      <c r="Y5" s="115">
        <v>1</v>
      </c>
      <c r="Z5" s="115">
        <v>1</v>
      </c>
      <c r="AA5" s="115"/>
      <c r="AB5" s="142"/>
      <c r="AC5" s="12"/>
    </row>
    <row r="6" spans="1:29" ht="12.75">
      <c r="A6" s="130"/>
      <c r="B6" s="40"/>
      <c r="C6" s="42" t="s">
        <v>803</v>
      </c>
      <c r="D6" s="42"/>
      <c r="E6" s="38"/>
      <c r="F6" s="765"/>
      <c r="G6" s="115"/>
      <c r="H6" s="115"/>
      <c r="I6" s="115"/>
      <c r="J6" s="115"/>
      <c r="K6" s="115"/>
      <c r="L6" s="115"/>
      <c r="M6" s="115"/>
      <c r="N6" s="115"/>
      <c r="O6" s="115"/>
      <c r="P6" s="115"/>
      <c r="Q6" s="115"/>
      <c r="R6" s="115"/>
      <c r="S6" s="115"/>
      <c r="T6" s="115"/>
      <c r="U6" s="115"/>
      <c r="V6" s="115"/>
      <c r="W6" s="115"/>
      <c r="X6" s="115"/>
      <c r="Y6" s="115"/>
      <c r="Z6" s="115"/>
      <c r="AA6" s="115"/>
      <c r="AB6" s="142"/>
      <c r="AC6" s="12"/>
    </row>
    <row r="7" spans="1:29" ht="12.75">
      <c r="A7" s="130"/>
      <c r="B7" s="40"/>
      <c r="C7" s="42" t="s">
        <v>76</v>
      </c>
      <c r="D7" s="42"/>
      <c r="E7" s="38" t="s">
        <v>635</v>
      </c>
      <c r="F7" s="765"/>
      <c r="G7" s="115"/>
      <c r="H7" s="115">
        <v>1</v>
      </c>
      <c r="I7" s="115"/>
      <c r="J7" s="115"/>
      <c r="K7" s="115"/>
      <c r="L7" s="115">
        <v>1</v>
      </c>
      <c r="M7" s="115"/>
      <c r="N7" s="115"/>
      <c r="O7" s="115"/>
      <c r="P7" s="115">
        <v>1</v>
      </c>
      <c r="Q7" s="115"/>
      <c r="R7" s="115"/>
      <c r="S7" s="115"/>
      <c r="T7" s="115"/>
      <c r="U7" s="115"/>
      <c r="V7" s="115"/>
      <c r="W7" s="115"/>
      <c r="X7" s="115"/>
      <c r="Y7" s="115"/>
      <c r="Z7" s="115"/>
      <c r="AA7" s="115"/>
      <c r="AB7" s="142"/>
      <c r="AC7" s="12"/>
    </row>
    <row r="8" spans="1:29" ht="12.75">
      <c r="A8" s="130"/>
      <c r="B8" s="40"/>
      <c r="C8" s="42" t="s">
        <v>72</v>
      </c>
      <c r="D8" s="42"/>
      <c r="E8" s="38" t="s">
        <v>635</v>
      </c>
      <c r="F8" s="765"/>
      <c r="G8" s="115"/>
      <c r="H8" s="115"/>
      <c r="I8" s="115"/>
      <c r="J8" s="115">
        <v>1</v>
      </c>
      <c r="K8" s="115"/>
      <c r="L8" s="115"/>
      <c r="M8" s="115"/>
      <c r="N8" s="115"/>
      <c r="O8" s="115">
        <v>1</v>
      </c>
      <c r="P8" s="115"/>
      <c r="Q8" s="115"/>
      <c r="R8" s="115"/>
      <c r="S8" s="115"/>
      <c r="T8" s="115"/>
      <c r="U8" s="115"/>
      <c r="V8" s="115"/>
      <c r="W8" s="115"/>
      <c r="X8" s="115"/>
      <c r="Y8" s="115"/>
      <c r="Z8" s="115"/>
      <c r="AA8" s="115"/>
      <c r="AB8" s="142"/>
      <c r="AC8" s="12"/>
    </row>
    <row r="9" spans="1:29" ht="12.75">
      <c r="A9" s="130"/>
      <c r="B9" s="40"/>
      <c r="C9" s="42" t="s">
        <v>77</v>
      </c>
      <c r="D9" s="42"/>
      <c r="E9" s="38" t="s">
        <v>635</v>
      </c>
      <c r="F9" s="765"/>
      <c r="G9" s="759"/>
      <c r="H9" s="759"/>
      <c r="I9" s="759"/>
      <c r="J9" s="759">
        <v>2</v>
      </c>
      <c r="K9" s="759"/>
      <c r="L9" s="759"/>
      <c r="M9" s="759"/>
      <c r="N9" s="759"/>
      <c r="O9" s="759">
        <v>1</v>
      </c>
      <c r="P9" s="759">
        <v>1</v>
      </c>
      <c r="Q9" s="759"/>
      <c r="R9" s="759"/>
      <c r="S9" s="759"/>
      <c r="T9" s="759"/>
      <c r="U9" s="759"/>
      <c r="V9" s="759"/>
      <c r="W9" s="759"/>
      <c r="X9" s="759"/>
      <c r="Y9" s="759"/>
      <c r="Z9" s="759"/>
      <c r="AA9" s="759"/>
      <c r="AB9" s="766"/>
      <c r="AC9" s="767" t="s">
        <v>870</v>
      </c>
    </row>
    <row r="10" spans="1:29" ht="12.75">
      <c r="A10" s="130"/>
      <c r="B10" s="40"/>
      <c r="C10" s="633"/>
      <c r="D10" s="85" t="s">
        <v>509</v>
      </c>
      <c r="E10" s="106"/>
      <c r="F10" s="765"/>
      <c r="G10" s="759"/>
      <c r="H10" s="759"/>
      <c r="I10" s="759"/>
      <c r="J10" s="759"/>
      <c r="K10" s="759"/>
      <c r="L10" s="759"/>
      <c r="M10" s="759"/>
      <c r="N10" s="759"/>
      <c r="O10" s="759"/>
      <c r="P10" s="759"/>
      <c r="Q10" s="759"/>
      <c r="R10" s="759"/>
      <c r="S10" s="759"/>
      <c r="T10" s="759"/>
      <c r="U10" s="759"/>
      <c r="V10" s="759"/>
      <c r="W10" s="759"/>
      <c r="X10" s="759"/>
      <c r="Y10" s="759"/>
      <c r="Z10" s="759"/>
      <c r="AA10" s="759"/>
      <c r="AB10" s="766"/>
      <c r="AC10" s="759"/>
    </row>
    <row r="11" spans="1:29" ht="12.75">
      <c r="A11" s="130"/>
      <c r="B11" s="40"/>
      <c r="C11" s="42"/>
      <c r="D11" s="85" t="s">
        <v>510</v>
      </c>
      <c r="E11" s="106"/>
      <c r="F11" s="765"/>
      <c r="G11" s="759"/>
      <c r="H11" s="759"/>
      <c r="I11" s="759"/>
      <c r="J11" s="759"/>
      <c r="K11" s="759"/>
      <c r="L11" s="759"/>
      <c r="M11" s="759"/>
      <c r="N11" s="759"/>
      <c r="O11" s="759"/>
      <c r="P11" s="759"/>
      <c r="Q11" s="759"/>
      <c r="R11" s="759"/>
      <c r="S11" s="759"/>
      <c r="T11" s="759"/>
      <c r="U11" s="759"/>
      <c r="V11" s="759"/>
      <c r="W11" s="759"/>
      <c r="X11" s="759"/>
      <c r="Y11" s="759"/>
      <c r="Z11" s="759"/>
      <c r="AA11" s="759"/>
      <c r="AB11" s="766"/>
      <c r="AC11" s="759"/>
    </row>
    <row r="12" spans="1:29" ht="12.75">
      <c r="A12" s="130"/>
      <c r="B12" s="40"/>
      <c r="C12" s="42" t="s">
        <v>290</v>
      </c>
      <c r="D12" s="42"/>
      <c r="E12" s="38" t="s">
        <v>635</v>
      </c>
      <c r="F12" s="765"/>
      <c r="G12" s="115"/>
      <c r="H12" s="115">
        <v>1</v>
      </c>
      <c r="I12" s="115"/>
      <c r="J12" s="115"/>
      <c r="K12" s="115"/>
      <c r="L12" s="115"/>
      <c r="M12" s="115"/>
      <c r="N12" s="115"/>
      <c r="O12" s="115">
        <v>1</v>
      </c>
      <c r="P12" s="115"/>
      <c r="Q12" s="115"/>
      <c r="R12" s="115"/>
      <c r="S12" s="115"/>
      <c r="T12" s="115"/>
      <c r="U12" s="115"/>
      <c r="V12" s="115"/>
      <c r="W12" s="115"/>
      <c r="X12" s="115"/>
      <c r="Y12" s="115"/>
      <c r="Z12" s="115">
        <v>1</v>
      </c>
      <c r="AA12" s="115"/>
      <c r="AB12" s="142"/>
      <c r="AC12" s="12"/>
    </row>
    <row r="13" spans="1:29" ht="12.75">
      <c r="A13" s="130"/>
      <c r="B13" s="40"/>
      <c r="C13" s="726" t="s">
        <v>588</v>
      </c>
      <c r="D13" s="726"/>
      <c r="E13" s="38" t="s">
        <v>635</v>
      </c>
      <c r="F13" s="645"/>
      <c r="G13" s="727"/>
      <c r="H13" s="727"/>
      <c r="I13" s="727"/>
      <c r="J13" s="727"/>
      <c r="K13" s="727"/>
      <c r="L13" s="727"/>
      <c r="M13" s="727"/>
      <c r="N13" s="727"/>
      <c r="O13" s="727"/>
      <c r="P13" s="727"/>
      <c r="Q13" s="727"/>
      <c r="R13" s="727"/>
      <c r="S13" s="727"/>
      <c r="T13" s="727"/>
      <c r="U13" s="727"/>
      <c r="V13" s="727"/>
      <c r="W13" s="727"/>
      <c r="X13" s="727"/>
      <c r="Y13" s="727"/>
      <c r="Z13" s="727"/>
      <c r="AA13" s="727"/>
      <c r="AB13" s="728"/>
      <c r="AC13" s="26"/>
    </row>
    <row r="14" spans="1:29" ht="12.75">
      <c r="A14" s="130"/>
      <c r="B14" s="40"/>
      <c r="C14" s="42" t="s">
        <v>340</v>
      </c>
      <c r="D14" s="42"/>
      <c r="E14" s="38" t="s">
        <v>635</v>
      </c>
      <c r="F14" s="645"/>
      <c r="G14" s="115"/>
      <c r="H14" s="115"/>
      <c r="I14" s="115"/>
      <c r="J14" s="115"/>
      <c r="K14" s="115"/>
      <c r="L14" s="115"/>
      <c r="M14" s="115"/>
      <c r="N14" s="115"/>
      <c r="O14" s="115">
        <v>1</v>
      </c>
      <c r="P14" s="115"/>
      <c r="Q14" s="115"/>
      <c r="R14" s="115"/>
      <c r="S14" s="115"/>
      <c r="T14" s="115"/>
      <c r="U14" s="115"/>
      <c r="V14" s="115"/>
      <c r="W14" s="115"/>
      <c r="X14" s="115"/>
      <c r="Y14" s="115"/>
      <c r="Z14" s="115">
        <v>1</v>
      </c>
      <c r="AA14" s="115"/>
      <c r="AB14" s="142"/>
      <c r="AC14" s="12"/>
    </row>
    <row r="15" spans="1:29" ht="12.75">
      <c r="A15" s="130"/>
      <c r="B15" s="40" t="s">
        <v>577</v>
      </c>
      <c r="C15" s="40"/>
      <c r="D15" s="40"/>
      <c r="E15" s="41" t="s">
        <v>587</v>
      </c>
      <c r="F15" s="759"/>
      <c r="G15" s="759"/>
      <c r="H15" s="759"/>
      <c r="I15" s="759"/>
      <c r="J15" s="759"/>
      <c r="K15" s="759"/>
      <c r="L15" s="759"/>
      <c r="M15" s="759"/>
      <c r="N15" s="759"/>
      <c r="O15" s="759"/>
      <c r="P15" s="759"/>
      <c r="Q15" s="759"/>
      <c r="R15" s="759"/>
      <c r="S15" s="759"/>
      <c r="T15" s="759"/>
      <c r="U15" s="759"/>
      <c r="V15" s="759"/>
      <c r="W15" s="759">
        <v>7</v>
      </c>
      <c r="X15" s="759"/>
      <c r="Y15" s="759"/>
      <c r="Z15" s="759"/>
      <c r="AA15" s="759"/>
      <c r="AB15" s="766"/>
      <c r="AC15" s="12"/>
    </row>
    <row r="16" spans="1:29" ht="12.75">
      <c r="A16" s="130"/>
      <c r="B16" s="40"/>
      <c r="C16" s="42" t="s">
        <v>79</v>
      </c>
      <c r="D16" s="42"/>
      <c r="E16" s="38" t="s">
        <v>635</v>
      </c>
      <c r="F16" s="759"/>
      <c r="G16" s="759"/>
      <c r="H16" s="759"/>
      <c r="I16" s="759"/>
      <c r="J16" s="759"/>
      <c r="K16" s="759"/>
      <c r="L16" s="759"/>
      <c r="M16" s="759"/>
      <c r="N16" s="759"/>
      <c r="O16" s="759"/>
      <c r="P16" s="759"/>
      <c r="Q16" s="759"/>
      <c r="R16" s="759"/>
      <c r="S16" s="759"/>
      <c r="T16" s="759"/>
      <c r="U16" s="759"/>
      <c r="V16" s="759"/>
      <c r="W16" s="759"/>
      <c r="X16" s="759"/>
      <c r="Y16" s="759"/>
      <c r="Z16" s="759"/>
      <c r="AA16" s="759"/>
      <c r="AB16" s="766"/>
      <c r="AC16" s="12"/>
    </row>
    <row r="17" spans="1:29" ht="12.75">
      <c r="A17" s="130"/>
      <c r="B17" s="40"/>
      <c r="C17" s="42" t="s">
        <v>80</v>
      </c>
      <c r="D17" s="42"/>
      <c r="E17" s="38" t="s">
        <v>635</v>
      </c>
      <c r="F17" s="759"/>
      <c r="G17" s="759"/>
      <c r="H17" s="759"/>
      <c r="I17" s="759"/>
      <c r="J17" s="759"/>
      <c r="K17" s="759"/>
      <c r="L17" s="759"/>
      <c r="M17" s="759"/>
      <c r="N17" s="759"/>
      <c r="O17" s="759"/>
      <c r="P17" s="759"/>
      <c r="Q17" s="759"/>
      <c r="R17" s="759"/>
      <c r="S17" s="759"/>
      <c r="T17" s="759"/>
      <c r="U17" s="759"/>
      <c r="V17" s="759"/>
      <c r="W17" s="759"/>
      <c r="X17" s="759"/>
      <c r="Y17" s="759"/>
      <c r="Z17" s="759"/>
      <c r="AA17" s="759"/>
      <c r="AB17" s="766"/>
      <c r="AC17" s="12"/>
    </row>
    <row r="18" spans="1:29" ht="12.75">
      <c r="A18" s="130"/>
      <c r="B18" s="40"/>
      <c r="C18" s="42" t="s">
        <v>157</v>
      </c>
      <c r="D18" s="42"/>
      <c r="E18" s="38" t="s">
        <v>635</v>
      </c>
      <c r="F18" s="759"/>
      <c r="G18" s="759"/>
      <c r="H18" s="759"/>
      <c r="I18" s="759"/>
      <c r="J18" s="759"/>
      <c r="K18" s="759"/>
      <c r="L18" s="759"/>
      <c r="M18" s="759"/>
      <c r="N18" s="759"/>
      <c r="O18" s="759"/>
      <c r="P18" s="759"/>
      <c r="Q18" s="759"/>
      <c r="R18" s="759"/>
      <c r="S18" s="759"/>
      <c r="T18" s="759"/>
      <c r="U18" s="759"/>
      <c r="V18" s="759"/>
      <c r="W18" s="759"/>
      <c r="X18" s="759"/>
      <c r="Y18" s="759"/>
      <c r="Z18" s="759"/>
      <c r="AA18" s="759"/>
      <c r="AB18" s="766"/>
      <c r="AC18" s="12"/>
    </row>
    <row r="19" spans="1:29" ht="12.75">
      <c r="A19" s="130"/>
      <c r="B19" s="40" t="s">
        <v>81</v>
      </c>
      <c r="C19" s="40"/>
      <c r="D19" s="40"/>
      <c r="E19" s="41" t="s">
        <v>587</v>
      </c>
      <c r="F19" s="764"/>
      <c r="G19" s="759">
        <v>1</v>
      </c>
      <c r="H19" s="759"/>
      <c r="I19" s="759"/>
      <c r="J19" s="759"/>
      <c r="K19" s="759"/>
      <c r="L19" s="759"/>
      <c r="M19" s="759"/>
      <c r="N19" s="759"/>
      <c r="O19" s="759"/>
      <c r="P19" s="115">
        <v>2</v>
      </c>
      <c r="Q19" s="759"/>
      <c r="R19" s="759"/>
      <c r="S19" s="759"/>
      <c r="T19" s="759"/>
      <c r="U19" s="759"/>
      <c r="V19" s="759"/>
      <c r="W19" s="759"/>
      <c r="X19" s="759"/>
      <c r="Y19" s="759"/>
      <c r="Z19" s="759"/>
      <c r="AA19" s="759"/>
      <c r="AB19" s="766"/>
      <c r="AC19" s="12"/>
    </row>
    <row r="20" spans="1:29" ht="12.75">
      <c r="A20" s="130"/>
      <c r="B20" s="40"/>
      <c r="C20" s="42" t="s">
        <v>800</v>
      </c>
      <c r="D20" s="42"/>
      <c r="E20" s="38" t="s">
        <v>635</v>
      </c>
      <c r="F20" s="764"/>
      <c r="G20" s="759"/>
      <c r="H20" s="759"/>
      <c r="I20" s="759"/>
      <c r="J20" s="759"/>
      <c r="K20" s="759"/>
      <c r="L20" s="759"/>
      <c r="M20" s="759"/>
      <c r="N20" s="759"/>
      <c r="O20" s="759"/>
      <c r="P20" s="115">
        <v>2</v>
      </c>
      <c r="Q20" s="759"/>
      <c r="R20" s="759"/>
      <c r="S20" s="759"/>
      <c r="T20" s="759"/>
      <c r="U20" s="759"/>
      <c r="V20" s="759"/>
      <c r="W20" s="759"/>
      <c r="X20" s="759"/>
      <c r="Y20" s="759"/>
      <c r="Z20" s="759"/>
      <c r="AA20" s="759"/>
      <c r="AB20" s="766"/>
      <c r="AC20" s="12"/>
    </row>
    <row r="21" spans="1:29" ht="12.75">
      <c r="A21" s="130"/>
      <c r="B21" s="40"/>
      <c r="C21" s="42" t="s">
        <v>844</v>
      </c>
      <c r="D21" s="42"/>
      <c r="E21" s="38" t="s">
        <v>635</v>
      </c>
      <c r="F21" s="764"/>
      <c r="G21" s="759"/>
      <c r="H21" s="759"/>
      <c r="I21" s="759"/>
      <c r="J21" s="759"/>
      <c r="K21" s="759"/>
      <c r="L21" s="759"/>
      <c r="M21" s="759"/>
      <c r="N21" s="759"/>
      <c r="O21" s="759"/>
      <c r="P21" s="115">
        <v>3</v>
      </c>
      <c r="Q21" s="759"/>
      <c r="R21" s="759"/>
      <c r="S21" s="759"/>
      <c r="T21" s="759"/>
      <c r="U21" s="759"/>
      <c r="V21" s="759"/>
      <c r="W21" s="759"/>
      <c r="X21" s="759"/>
      <c r="Y21" s="759"/>
      <c r="Z21" s="759"/>
      <c r="AA21" s="759"/>
      <c r="AB21" s="766"/>
      <c r="AC21" s="12"/>
    </row>
    <row r="22" spans="1:29" ht="12.75">
      <c r="A22" s="130"/>
      <c r="B22" s="40"/>
      <c r="C22" s="36" t="s">
        <v>801</v>
      </c>
      <c r="D22" s="42"/>
      <c r="E22" s="38" t="s">
        <v>635</v>
      </c>
      <c r="F22" s="764"/>
      <c r="G22" s="759"/>
      <c r="H22" s="759"/>
      <c r="I22" s="759"/>
      <c r="J22" s="759"/>
      <c r="K22" s="759"/>
      <c r="L22" s="759"/>
      <c r="M22" s="759"/>
      <c r="N22" s="759"/>
      <c r="O22" s="759"/>
      <c r="P22" s="115">
        <v>2</v>
      </c>
      <c r="Q22" s="759"/>
      <c r="R22" s="759"/>
      <c r="S22" s="759"/>
      <c r="T22" s="759"/>
      <c r="U22" s="759"/>
      <c r="V22" s="759"/>
      <c r="W22" s="759"/>
      <c r="X22" s="759"/>
      <c r="Y22" s="759"/>
      <c r="Z22" s="759"/>
      <c r="AA22" s="759"/>
      <c r="AB22" s="766"/>
      <c r="AC22" s="12"/>
    </row>
    <row r="23" spans="1:29" ht="12.75">
      <c r="A23" s="130"/>
      <c r="B23" s="40"/>
      <c r="C23" s="36" t="s">
        <v>802</v>
      </c>
      <c r="D23" s="42"/>
      <c r="E23" s="38" t="s">
        <v>635</v>
      </c>
      <c r="F23" s="115"/>
      <c r="G23" s="115"/>
      <c r="H23" s="115"/>
      <c r="I23" s="115"/>
      <c r="J23" s="115"/>
      <c r="K23" s="115"/>
      <c r="L23" s="115"/>
      <c r="M23" s="115"/>
      <c r="N23" s="115"/>
      <c r="O23" s="115"/>
      <c r="P23" s="115"/>
      <c r="Q23" s="115"/>
      <c r="R23" s="115"/>
      <c r="S23" s="115"/>
      <c r="T23" s="115"/>
      <c r="U23" s="115"/>
      <c r="V23" s="115"/>
      <c r="W23" s="115"/>
      <c r="X23" s="115"/>
      <c r="Y23" s="115"/>
      <c r="Z23" s="115"/>
      <c r="AA23" s="115"/>
      <c r="AB23" s="142"/>
      <c r="AC23" s="12"/>
    </row>
    <row r="24" spans="1:29" ht="12.75">
      <c r="A24" s="130"/>
      <c r="B24" s="40" t="s">
        <v>576</v>
      </c>
      <c r="C24" s="36"/>
      <c r="D24" s="36"/>
      <c r="E24" s="41" t="s">
        <v>587</v>
      </c>
      <c r="F24" s="115"/>
      <c r="G24" s="115"/>
      <c r="H24" s="115">
        <v>1</v>
      </c>
      <c r="I24" s="115"/>
      <c r="J24" s="115"/>
      <c r="K24" s="115"/>
      <c r="L24" s="115"/>
      <c r="M24" s="115"/>
      <c r="N24" s="115">
        <v>1</v>
      </c>
      <c r="O24" s="115"/>
      <c r="P24" s="115"/>
      <c r="Q24" s="115"/>
      <c r="R24" s="115">
        <v>1</v>
      </c>
      <c r="S24" s="115"/>
      <c r="T24" s="115"/>
      <c r="U24" s="115">
        <v>1</v>
      </c>
      <c r="V24" s="115"/>
      <c r="W24" s="115"/>
      <c r="X24" s="115">
        <v>1</v>
      </c>
      <c r="Y24" s="115"/>
      <c r="Z24" s="115"/>
      <c r="AA24" s="115"/>
      <c r="AB24" s="142"/>
      <c r="AC24" s="12" t="s">
        <v>685</v>
      </c>
    </row>
    <row r="25" spans="1:29" ht="12.75">
      <c r="A25" s="130"/>
      <c r="B25" s="42" t="s">
        <v>84</v>
      </c>
      <c r="C25" s="42"/>
      <c r="D25" s="42"/>
      <c r="E25" s="38" t="s">
        <v>635</v>
      </c>
      <c r="F25" s="115"/>
      <c r="G25" s="115"/>
      <c r="H25" s="115"/>
      <c r="I25" s="115">
        <v>9</v>
      </c>
      <c r="J25" s="115"/>
      <c r="K25" s="115"/>
      <c r="L25" s="115"/>
      <c r="M25" s="115"/>
      <c r="N25" s="115"/>
      <c r="O25" s="115"/>
      <c r="P25" s="115"/>
      <c r="Q25" s="115"/>
      <c r="R25" s="115"/>
      <c r="S25" s="115">
        <v>2</v>
      </c>
      <c r="T25" s="115"/>
      <c r="U25" s="115"/>
      <c r="V25" s="115"/>
      <c r="W25" s="115"/>
      <c r="X25" s="115"/>
      <c r="Y25" s="115"/>
      <c r="Z25" s="115"/>
      <c r="AA25" s="115"/>
      <c r="AB25" s="142"/>
      <c r="AC25" s="12"/>
    </row>
    <row r="26" spans="1:29" ht="12.75">
      <c r="A26" s="130"/>
      <c r="B26" s="42" t="s">
        <v>704</v>
      </c>
      <c r="C26" s="36"/>
      <c r="D26" s="36"/>
      <c r="E26" s="38" t="s">
        <v>635</v>
      </c>
      <c r="F26" s="115"/>
      <c r="G26" s="115"/>
      <c r="H26" s="115"/>
      <c r="I26" s="115"/>
      <c r="J26" s="115"/>
      <c r="K26" s="115"/>
      <c r="L26" s="115"/>
      <c r="M26" s="115"/>
      <c r="N26" s="115"/>
      <c r="O26" s="115"/>
      <c r="P26" s="115"/>
      <c r="Q26" s="115">
        <v>1</v>
      </c>
      <c r="R26" s="115"/>
      <c r="S26" s="115"/>
      <c r="T26" s="115"/>
      <c r="U26" s="115"/>
      <c r="V26" s="115"/>
      <c r="W26" s="115"/>
      <c r="X26" s="115"/>
      <c r="Y26" s="115"/>
      <c r="Z26" s="115"/>
      <c r="AA26" s="115"/>
      <c r="AB26" s="142"/>
      <c r="AC26" s="12"/>
    </row>
    <row r="27" spans="1:29" ht="12.75">
      <c r="A27" s="130"/>
      <c r="B27" s="42" t="s">
        <v>840</v>
      </c>
      <c r="C27" s="36"/>
      <c r="D27" s="36"/>
      <c r="E27" s="38" t="s">
        <v>635</v>
      </c>
      <c r="F27" s="115"/>
      <c r="G27" s="115"/>
      <c r="H27" s="115"/>
      <c r="I27" s="115"/>
      <c r="J27" s="115"/>
      <c r="K27" s="115"/>
      <c r="L27" s="115"/>
      <c r="M27" s="115"/>
      <c r="N27" s="115"/>
      <c r="O27" s="115"/>
      <c r="P27" s="115"/>
      <c r="Q27" s="115">
        <v>1</v>
      </c>
      <c r="R27" s="115"/>
      <c r="S27" s="115"/>
      <c r="T27" s="115"/>
      <c r="U27" s="115"/>
      <c r="V27" s="115"/>
      <c r="W27" s="115"/>
      <c r="X27" s="115"/>
      <c r="Y27" s="115"/>
      <c r="Z27" s="115"/>
      <c r="AA27" s="115"/>
      <c r="AB27" s="142"/>
      <c r="AC27" s="12"/>
    </row>
    <row r="28" spans="1:29" ht="12.75">
      <c r="A28" s="130"/>
      <c r="B28" s="42" t="s">
        <v>839</v>
      </c>
      <c r="C28" s="36"/>
      <c r="D28" s="36"/>
      <c r="E28" s="38" t="s">
        <v>635</v>
      </c>
      <c r="F28" s="115"/>
      <c r="G28" s="115"/>
      <c r="H28" s="115"/>
      <c r="I28" s="115"/>
      <c r="J28" s="115"/>
      <c r="K28" s="115"/>
      <c r="L28" s="115"/>
      <c r="M28" s="115"/>
      <c r="N28" s="115"/>
      <c r="O28" s="115"/>
      <c r="P28" s="115"/>
      <c r="Q28" s="115">
        <v>1</v>
      </c>
      <c r="R28" s="115"/>
      <c r="S28" s="115"/>
      <c r="T28" s="115"/>
      <c r="U28" s="115"/>
      <c r="V28" s="115"/>
      <c r="W28" s="115"/>
      <c r="X28" s="115"/>
      <c r="Y28" s="115"/>
      <c r="Z28" s="115"/>
      <c r="AA28" s="115"/>
      <c r="AB28" s="142"/>
      <c r="AC28" s="12"/>
    </row>
    <row r="29" spans="1:29" ht="12.75">
      <c r="A29" s="130"/>
      <c r="B29" s="42" t="s">
        <v>841</v>
      </c>
      <c r="C29" s="36"/>
      <c r="D29" s="36"/>
      <c r="E29" s="38" t="s">
        <v>635</v>
      </c>
      <c r="F29" s="115"/>
      <c r="G29" s="115"/>
      <c r="H29" s="115"/>
      <c r="I29" s="115"/>
      <c r="J29" s="115"/>
      <c r="K29" s="115"/>
      <c r="L29" s="115"/>
      <c r="M29" s="115"/>
      <c r="N29" s="115"/>
      <c r="O29" s="115"/>
      <c r="P29" s="115"/>
      <c r="Q29" s="115">
        <v>1</v>
      </c>
      <c r="R29" s="115"/>
      <c r="S29" s="115"/>
      <c r="T29" s="115"/>
      <c r="U29" s="115"/>
      <c r="V29" s="115"/>
      <c r="W29" s="115"/>
      <c r="X29" s="115"/>
      <c r="Y29" s="115"/>
      <c r="Z29" s="115"/>
      <c r="AA29" s="115"/>
      <c r="AB29" s="142"/>
      <c r="AC29" s="12"/>
    </row>
    <row r="30" spans="1:29" ht="12.75">
      <c r="A30" s="130"/>
      <c r="B30" s="42" t="s">
        <v>842</v>
      </c>
      <c r="C30" s="36"/>
      <c r="D30" s="36"/>
      <c r="E30" s="93" t="s">
        <v>635</v>
      </c>
      <c r="F30" s="115"/>
      <c r="G30" s="115"/>
      <c r="H30" s="115"/>
      <c r="I30" s="115"/>
      <c r="J30" s="115"/>
      <c r="K30" s="115"/>
      <c r="L30" s="115"/>
      <c r="M30" s="115"/>
      <c r="N30" s="115"/>
      <c r="O30" s="115"/>
      <c r="P30" s="115"/>
      <c r="Q30" s="115"/>
      <c r="R30" s="115"/>
      <c r="S30" s="115"/>
      <c r="T30" s="115"/>
      <c r="U30" s="115"/>
      <c r="V30" s="115"/>
      <c r="W30" s="115"/>
      <c r="X30" s="115"/>
      <c r="Y30" s="115"/>
      <c r="Z30" s="115"/>
      <c r="AA30" s="115">
        <v>1</v>
      </c>
      <c r="AB30" s="142"/>
      <c r="AC30" s="12"/>
    </row>
    <row r="31" spans="1:30" ht="12.75">
      <c r="A31" s="761" t="s">
        <v>209</v>
      </c>
      <c r="B31" s="762"/>
      <c r="C31" s="762"/>
      <c r="D31" s="762"/>
      <c r="E31" s="763"/>
      <c r="F31" s="116">
        <f aca="true" t="shared" si="0" ref="F31:AB31">SUM(F2:F30)</f>
        <v>0</v>
      </c>
      <c r="G31" s="116">
        <f t="shared" si="0"/>
        <v>1</v>
      </c>
      <c r="H31" s="116">
        <f t="shared" si="0"/>
        <v>4</v>
      </c>
      <c r="I31" s="116">
        <f t="shared" si="0"/>
        <v>9</v>
      </c>
      <c r="J31" s="116">
        <f t="shared" si="0"/>
        <v>8</v>
      </c>
      <c r="K31" s="116">
        <f t="shared" si="0"/>
        <v>0</v>
      </c>
      <c r="L31" s="116">
        <f t="shared" si="0"/>
        <v>1</v>
      </c>
      <c r="M31" s="116">
        <f t="shared" si="0"/>
        <v>0</v>
      </c>
      <c r="N31" s="116">
        <f t="shared" si="0"/>
        <v>1</v>
      </c>
      <c r="O31" s="116">
        <f t="shared" si="0"/>
        <v>4</v>
      </c>
      <c r="P31" s="116">
        <f t="shared" si="0"/>
        <v>11</v>
      </c>
      <c r="Q31" s="116">
        <f t="shared" si="0"/>
        <v>4</v>
      </c>
      <c r="R31" s="116">
        <f t="shared" si="0"/>
        <v>1</v>
      </c>
      <c r="S31" s="116">
        <f t="shared" si="0"/>
        <v>2</v>
      </c>
      <c r="T31" s="116">
        <f t="shared" si="0"/>
        <v>0</v>
      </c>
      <c r="U31" s="116">
        <f t="shared" si="0"/>
        <v>1</v>
      </c>
      <c r="V31" s="418">
        <f t="shared" si="0"/>
        <v>1</v>
      </c>
      <c r="W31" s="418">
        <f t="shared" si="0"/>
        <v>7</v>
      </c>
      <c r="X31" s="418">
        <f t="shared" si="0"/>
        <v>1</v>
      </c>
      <c r="Y31" s="418">
        <f t="shared" si="0"/>
        <v>2</v>
      </c>
      <c r="Z31" s="418">
        <f t="shared" si="0"/>
        <v>3</v>
      </c>
      <c r="AA31" s="418">
        <f t="shared" si="0"/>
        <v>1</v>
      </c>
      <c r="AB31" s="418">
        <f t="shared" si="0"/>
        <v>56</v>
      </c>
      <c r="AC31" s="160"/>
      <c r="AD31" s="9"/>
    </row>
    <row r="32" spans="1:29" ht="12.75">
      <c r="A32" s="120"/>
      <c r="B32" s="120"/>
      <c r="C32" s="120"/>
      <c r="D32" s="120"/>
      <c r="E32" s="120"/>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
    </row>
    <row r="33" spans="1:29" ht="12.75">
      <c r="A33" s="120"/>
      <c r="B33" s="156" t="s">
        <v>96</v>
      </c>
      <c r="C33" s="120"/>
      <c r="D33" s="120"/>
      <c r="E33" s="120"/>
      <c r="F33" s="121"/>
      <c r="G33" s="121"/>
      <c r="H33" s="121"/>
      <c r="I33" s="121"/>
      <c r="J33" s="121"/>
      <c r="K33" s="121"/>
      <c r="L33" s="121"/>
      <c r="M33" s="121"/>
      <c r="N33" s="121"/>
      <c r="O33" s="121"/>
      <c r="P33" s="121"/>
      <c r="R33" s="121"/>
      <c r="S33" s="121"/>
      <c r="T33" s="121"/>
      <c r="U33" s="121"/>
      <c r="V33" s="121"/>
      <c r="W33" s="121"/>
      <c r="X33" s="121"/>
      <c r="Y33" s="121"/>
      <c r="Z33" s="121"/>
      <c r="AA33" s="121"/>
      <c r="AB33" s="121"/>
      <c r="AC33" s="12"/>
    </row>
    <row r="34" spans="1:29" ht="12.75">
      <c r="A34" s="159" t="s">
        <v>104</v>
      </c>
      <c r="B34" s="159"/>
      <c r="C34" s="120"/>
      <c r="D34" s="120"/>
      <c r="E34" s="120"/>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
    </row>
    <row r="35" spans="1:29" ht="12.75">
      <c r="A35" s="159" t="s">
        <v>99</v>
      </c>
      <c r="B35" s="159"/>
      <c r="C35" s="120"/>
      <c r="D35" s="120"/>
      <c r="E35" s="120"/>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
    </row>
    <row r="36" spans="1:29" ht="12.75">
      <c r="A36" s="159" t="s">
        <v>1127</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row>
    <row r="37" spans="1:29" ht="12.75">
      <c r="A37" s="159" t="s">
        <v>574</v>
      </c>
      <c r="B37" s="159"/>
      <c r="C37" s="120"/>
      <c r="D37" s="120"/>
      <c r="E37" s="120"/>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
    </row>
    <row r="38" spans="1:29" ht="39.75" customHeight="1">
      <c r="A38" s="634" t="s">
        <v>46</v>
      </c>
      <c r="B38" s="760" t="s">
        <v>869</v>
      </c>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12"/>
    </row>
    <row r="39" spans="1:29" ht="12.75">
      <c r="A39" s="634"/>
      <c r="B39" s="159"/>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12"/>
    </row>
    <row r="40" spans="1:29" ht="12.75">
      <c r="A40" s="159"/>
      <c r="B40" s="159"/>
      <c r="C40" s="120"/>
      <c r="D40" s="120"/>
      <c r="E40" s="120"/>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
    </row>
    <row r="41" spans="1:29" ht="12.75">
      <c r="A41" s="15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sheetData>
  <sheetProtection/>
  <mergeCells count="71">
    <mergeCell ref="O19:O22"/>
    <mergeCell ref="Q19:Q22"/>
    <mergeCell ref="R19:R22"/>
    <mergeCell ref="G19:G22"/>
    <mergeCell ref="W19:W22"/>
    <mergeCell ref="X19:X22"/>
    <mergeCell ref="M19:M22"/>
    <mergeCell ref="K19:K22"/>
    <mergeCell ref="L19:L22"/>
    <mergeCell ref="H19:H22"/>
    <mergeCell ref="Y19:Y22"/>
    <mergeCell ref="Z19:Z22"/>
    <mergeCell ref="S19:S22"/>
    <mergeCell ref="T19:T22"/>
    <mergeCell ref="U19:U22"/>
    <mergeCell ref="V19:V22"/>
    <mergeCell ref="T9:T11"/>
    <mergeCell ref="AC9:AC11"/>
    <mergeCell ref="X9:X11"/>
    <mergeCell ref="Y9:Y11"/>
    <mergeCell ref="Z9:Z11"/>
    <mergeCell ref="AA9:AA11"/>
    <mergeCell ref="AB19:AB22"/>
    <mergeCell ref="AA19:AA22"/>
    <mergeCell ref="N19:N22"/>
    <mergeCell ref="U9:U11"/>
    <mergeCell ref="V9:V11"/>
    <mergeCell ref="AB9:AB11"/>
    <mergeCell ref="W9:W11"/>
    <mergeCell ref="P9:P11"/>
    <mergeCell ref="Q9:Q11"/>
    <mergeCell ref="R9:R11"/>
    <mergeCell ref="S9:S11"/>
    <mergeCell ref="S15:S18"/>
    <mergeCell ref="M15:M18"/>
    <mergeCell ref="N15:N18"/>
    <mergeCell ref="R15:R18"/>
    <mergeCell ref="H9:H11"/>
    <mergeCell ref="I9:I11"/>
    <mergeCell ref="J9:J11"/>
    <mergeCell ref="N9:N11"/>
    <mergeCell ref="K9:K11"/>
    <mergeCell ref="AB15:AB18"/>
    <mergeCell ref="W15:W18"/>
    <mergeCell ref="AA15:AA18"/>
    <mergeCell ref="Y15:Y18"/>
    <mergeCell ref="I15:I18"/>
    <mergeCell ref="O15:O18"/>
    <mergeCell ref="L15:L18"/>
    <mergeCell ref="P15:P18"/>
    <mergeCell ref="Q15:Q18"/>
    <mergeCell ref="X15:X18"/>
    <mergeCell ref="U15:U18"/>
    <mergeCell ref="J15:J18"/>
    <mergeCell ref="O9:O11"/>
    <mergeCell ref="F3:F12"/>
    <mergeCell ref="G9:G11"/>
    <mergeCell ref="F15:F18"/>
    <mergeCell ref="G15:G18"/>
    <mergeCell ref="L9:L11"/>
    <mergeCell ref="M9:M11"/>
    <mergeCell ref="T15:T18"/>
    <mergeCell ref="V15:V18"/>
    <mergeCell ref="I19:I22"/>
    <mergeCell ref="J19:J22"/>
    <mergeCell ref="B38:AB38"/>
    <mergeCell ref="H15:H18"/>
    <mergeCell ref="A31:E31"/>
    <mergeCell ref="F19:F22"/>
    <mergeCell ref="K15:K18"/>
    <mergeCell ref="Z15:Z18"/>
  </mergeCells>
  <printOptions gridLines="1" horizontalCentered="1"/>
  <pageMargins left="0.4330708661417323" right="0.15748031496062992" top="0.6692913385826772" bottom="0.3937007874015748" header="0.31496062992125984" footer="0.15748031496062992"/>
  <pageSetup horizontalDpi="300" verticalDpi="300" orientation="landscape" paperSize="9" scale="70" r:id="rId2"/>
  <headerFooter alignWithMargins="0">
    <oddHeader>&amp;L&amp;14ASP Palermo&amp;R&amp;"Arial,Corsivo"&amp;F</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indexed="48"/>
  </sheetPr>
  <dimension ref="A1:F21"/>
  <sheetViews>
    <sheetView zoomScalePageLayoutView="0" workbookViewId="0" topLeftCell="A1">
      <selection activeCell="AD36" sqref="AD36"/>
    </sheetView>
  </sheetViews>
  <sheetFormatPr defaultColWidth="9.140625" defaultRowHeight="12.75"/>
  <cols>
    <col min="1" max="1" width="13.28125" style="0" bestFit="1" customWidth="1"/>
    <col min="3" max="3" width="55.8515625" style="0" customWidth="1"/>
    <col min="4" max="4" width="19.7109375" style="0" customWidth="1"/>
    <col min="5" max="5" width="16.28125" style="0" customWidth="1"/>
    <col min="6" max="6" width="22.7109375" style="0" customWidth="1"/>
  </cols>
  <sheetData>
    <row r="1" ht="20.25">
      <c r="A1" s="96" t="s">
        <v>508</v>
      </c>
    </row>
    <row r="3" spans="1:5" ht="25.5">
      <c r="A3" s="148" t="s">
        <v>628</v>
      </c>
      <c r="B3" s="73" t="s">
        <v>754</v>
      </c>
      <c r="C3" s="73" t="s">
        <v>631</v>
      </c>
      <c r="D3" s="73" t="s">
        <v>755</v>
      </c>
      <c r="E3" s="73" t="s">
        <v>465</v>
      </c>
    </row>
    <row r="4" spans="1:5" ht="12.75">
      <c r="A4" s="151" t="s">
        <v>460</v>
      </c>
      <c r="B4" s="150" t="s">
        <v>14</v>
      </c>
      <c r="C4" s="73" t="s">
        <v>15</v>
      </c>
      <c r="D4" s="73"/>
      <c r="E4" s="72">
        <v>4</v>
      </c>
    </row>
    <row r="5" spans="1:6" ht="12.75">
      <c r="A5" s="152"/>
      <c r="B5" s="150" t="s">
        <v>969</v>
      </c>
      <c r="C5" s="73" t="s">
        <v>970</v>
      </c>
      <c r="D5" s="73"/>
      <c r="E5" s="72">
        <v>14</v>
      </c>
      <c r="F5" t="s">
        <v>683</v>
      </c>
    </row>
    <row r="6" spans="1:5" ht="12.75">
      <c r="A6" s="152"/>
      <c r="B6" s="150" t="s">
        <v>879</v>
      </c>
      <c r="C6" s="73" t="s">
        <v>880</v>
      </c>
      <c r="D6" s="73"/>
      <c r="E6" s="72">
        <v>11</v>
      </c>
    </row>
    <row r="7" spans="1:5" ht="12.75">
      <c r="A7" s="152"/>
      <c r="B7" s="150" t="s">
        <v>875</v>
      </c>
      <c r="C7" s="73" t="s">
        <v>876</v>
      </c>
      <c r="D7" s="73"/>
      <c r="E7" s="72"/>
    </row>
    <row r="8" spans="1:6" ht="12.75">
      <c r="A8" s="152"/>
      <c r="B8" s="588" t="s">
        <v>877</v>
      </c>
      <c r="C8" s="589" t="s">
        <v>878</v>
      </c>
      <c r="D8" s="589"/>
      <c r="E8" s="590">
        <v>10</v>
      </c>
      <c r="F8" s="101"/>
    </row>
    <row r="9" spans="1:5" ht="12.75">
      <c r="A9" s="153"/>
      <c r="B9" s="150" t="s">
        <v>783</v>
      </c>
      <c r="C9" s="73" t="s">
        <v>784</v>
      </c>
      <c r="D9" s="73"/>
      <c r="E9" s="72">
        <v>1</v>
      </c>
    </row>
    <row r="10" spans="1:6" ht="12.75">
      <c r="A10" s="152" t="s">
        <v>1104</v>
      </c>
      <c r="B10" s="151" t="s">
        <v>14</v>
      </c>
      <c r="C10" s="154" t="s">
        <v>866</v>
      </c>
      <c r="D10" s="73" t="s">
        <v>1106</v>
      </c>
      <c r="E10" s="72">
        <v>1</v>
      </c>
      <c r="F10" s="518" t="s">
        <v>867</v>
      </c>
    </row>
    <row r="11" spans="1:6" ht="12.75">
      <c r="A11" s="152"/>
      <c r="B11" s="151" t="s">
        <v>969</v>
      </c>
      <c r="C11" s="154" t="s">
        <v>367</v>
      </c>
      <c r="D11" s="73" t="s">
        <v>1106</v>
      </c>
      <c r="E11" s="72">
        <v>1</v>
      </c>
      <c r="F11" s="518" t="s">
        <v>867</v>
      </c>
    </row>
    <row r="12" spans="1:6" ht="26.25" customHeight="1">
      <c r="A12" s="152"/>
      <c r="B12" s="153"/>
      <c r="C12" s="155"/>
      <c r="D12" s="73" t="s">
        <v>1107</v>
      </c>
      <c r="E12" s="72">
        <v>2</v>
      </c>
      <c r="F12" s="518" t="s">
        <v>575</v>
      </c>
    </row>
    <row r="13" spans="1:5" ht="12.75">
      <c r="A13" s="151" t="s">
        <v>904</v>
      </c>
      <c r="B13" s="151" t="s">
        <v>969</v>
      </c>
      <c r="C13" s="154" t="s">
        <v>367</v>
      </c>
      <c r="D13" s="73" t="s">
        <v>906</v>
      </c>
      <c r="E13" s="72">
        <v>1</v>
      </c>
    </row>
    <row r="14" spans="1:6" ht="12.75">
      <c r="A14" s="152"/>
      <c r="B14" s="147" t="s">
        <v>879</v>
      </c>
      <c r="C14" s="73" t="s">
        <v>360</v>
      </c>
      <c r="D14" s="73"/>
      <c r="E14" s="72">
        <v>2</v>
      </c>
      <c r="F14" s="518"/>
    </row>
    <row r="15" spans="1:6" ht="12.75">
      <c r="A15" s="152"/>
      <c r="B15" s="147" t="s">
        <v>879</v>
      </c>
      <c r="C15" s="148" t="s">
        <v>361</v>
      </c>
      <c r="D15" s="73" t="s">
        <v>908</v>
      </c>
      <c r="E15" s="72">
        <v>1</v>
      </c>
      <c r="F15" t="s">
        <v>291</v>
      </c>
    </row>
    <row r="16" spans="1:5" ht="12.75">
      <c r="A16" s="152"/>
      <c r="B16" s="151" t="s">
        <v>877</v>
      </c>
      <c r="C16" s="154" t="s">
        <v>518</v>
      </c>
      <c r="D16" s="73" t="s">
        <v>966</v>
      </c>
      <c r="E16" s="72">
        <v>3</v>
      </c>
    </row>
    <row r="17" spans="1:6" ht="12.75">
      <c r="A17" s="152"/>
      <c r="B17" s="153"/>
      <c r="C17" s="155"/>
      <c r="D17" s="148" t="s">
        <v>967</v>
      </c>
      <c r="E17" s="149">
        <v>5</v>
      </c>
      <c r="F17" t="s">
        <v>292</v>
      </c>
    </row>
    <row r="18" spans="1:5" ht="15.75" customHeight="1">
      <c r="A18" s="761" t="s">
        <v>209</v>
      </c>
      <c r="B18" s="762"/>
      <c r="C18" s="762"/>
      <c r="D18" s="763"/>
      <c r="E18" s="114">
        <f>SUM(E4:E17)</f>
        <v>56</v>
      </c>
    </row>
    <row r="21" ht="12.75">
      <c r="A21" t="s">
        <v>1126</v>
      </c>
    </row>
  </sheetData>
  <sheetProtection/>
  <mergeCells count="1">
    <mergeCell ref="A18:D18"/>
  </mergeCells>
  <printOptions horizontalCentered="1"/>
  <pageMargins left="0.4330708661417323" right="0.15748031496062992" top="0.6692913385826772" bottom="0.3937007874015748" header="0.31496062992125984" footer="0.15748031496062992"/>
  <pageSetup horizontalDpi="300" verticalDpi="300" orientation="landscape" paperSize="9" r:id="rId1"/>
  <headerFooter alignWithMargins="0">
    <oddHeader>&amp;L&amp;14ASP Palermo&amp;R&amp;"Arial,Corsivo"&amp;F</oddHeader>
    <oddFooter>&amp;C&amp;P/&amp;N</oddFooter>
  </headerFooter>
</worksheet>
</file>

<file path=xl/worksheets/sheet7.xml><?xml version="1.0" encoding="utf-8"?>
<worksheet xmlns="http://schemas.openxmlformats.org/spreadsheetml/2006/main" xmlns:r="http://schemas.openxmlformats.org/officeDocument/2006/relationships">
  <sheetPr>
    <tabColor indexed="48"/>
  </sheetPr>
  <dimension ref="A1:O21"/>
  <sheetViews>
    <sheetView zoomScalePageLayoutView="0" workbookViewId="0" topLeftCell="A1">
      <pane xSplit="5" ySplit="1" topLeftCell="F2"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7.421875" style="0" customWidth="1"/>
    <col min="4" max="4" width="71.28125" style="0" customWidth="1"/>
    <col min="6" max="15" width="4.140625" style="0" customWidth="1"/>
    <col min="16" max="16" width="4.00390625" style="0" bestFit="1" customWidth="1"/>
  </cols>
  <sheetData>
    <row r="1" spans="1:15" ht="185.25" customHeight="1">
      <c r="A1" s="768" t="s">
        <v>695</v>
      </c>
      <c r="B1" s="769"/>
      <c r="C1" s="769"/>
      <c r="D1" s="769"/>
      <c r="E1" s="769"/>
      <c r="F1" s="162" t="s">
        <v>768</v>
      </c>
      <c r="G1" s="162" t="s">
        <v>771</v>
      </c>
      <c r="H1" s="162" t="s">
        <v>769</v>
      </c>
      <c r="I1" s="162" t="s">
        <v>85</v>
      </c>
      <c r="J1" s="162" t="s">
        <v>772</v>
      </c>
      <c r="K1" s="162" t="s">
        <v>770</v>
      </c>
      <c r="L1" s="162" t="s">
        <v>213</v>
      </c>
      <c r="M1" s="162" t="s">
        <v>93</v>
      </c>
      <c r="N1" s="421" t="s">
        <v>1079</v>
      </c>
      <c r="O1" s="409" t="s">
        <v>732</v>
      </c>
    </row>
    <row r="2" spans="1:15" ht="12.75">
      <c r="A2" s="125" t="s">
        <v>217</v>
      </c>
      <c r="B2" s="108"/>
      <c r="C2" s="187"/>
      <c r="D2" s="188"/>
      <c r="E2" s="189"/>
      <c r="F2" s="177"/>
      <c r="G2" s="177"/>
      <c r="H2" s="177"/>
      <c r="I2" s="177"/>
      <c r="J2" s="177"/>
      <c r="K2" s="177"/>
      <c r="L2" s="177"/>
      <c r="M2" s="177"/>
      <c r="N2" s="178"/>
      <c r="O2" s="181">
        <v>1</v>
      </c>
    </row>
    <row r="3" spans="1:15" ht="12.75">
      <c r="A3" s="10"/>
      <c r="B3" s="42" t="s">
        <v>634</v>
      </c>
      <c r="D3" s="40"/>
      <c r="E3" s="38" t="s">
        <v>635</v>
      </c>
      <c r="F3" s="167"/>
      <c r="G3" s="167"/>
      <c r="H3" s="167"/>
      <c r="I3" s="167"/>
      <c r="J3" s="167"/>
      <c r="K3" s="167"/>
      <c r="L3" s="167"/>
      <c r="M3" s="167"/>
      <c r="N3" s="168"/>
      <c r="O3" s="169"/>
    </row>
    <row r="4" spans="1:15" ht="12.75">
      <c r="A4" s="10"/>
      <c r="B4" s="42" t="s">
        <v>773</v>
      </c>
      <c r="C4" s="42"/>
      <c r="D4" s="42"/>
      <c r="E4" s="38" t="s">
        <v>635</v>
      </c>
      <c r="F4" s="167"/>
      <c r="G4" s="167"/>
      <c r="H4" s="167"/>
      <c r="I4" s="167"/>
      <c r="J4" s="167"/>
      <c r="K4" s="167">
        <v>1</v>
      </c>
      <c r="L4" s="167">
        <v>1</v>
      </c>
      <c r="M4" s="167">
        <v>2</v>
      </c>
      <c r="N4" s="168"/>
      <c r="O4" s="169"/>
    </row>
    <row r="5" spans="1:15" ht="12.75">
      <c r="A5" s="10"/>
      <c r="B5" s="40" t="s">
        <v>697</v>
      </c>
      <c r="C5" s="40"/>
      <c r="D5" s="40"/>
      <c r="E5" s="41" t="s">
        <v>587</v>
      </c>
      <c r="F5" s="167">
        <v>1</v>
      </c>
      <c r="G5" s="167"/>
      <c r="H5" s="167"/>
      <c r="I5" s="167">
        <v>1</v>
      </c>
      <c r="J5" s="167"/>
      <c r="K5" s="167"/>
      <c r="L5" s="167"/>
      <c r="M5" s="167"/>
      <c r="N5" s="168"/>
      <c r="O5" s="169"/>
    </row>
    <row r="6" spans="1:15" ht="12.75">
      <c r="A6" s="10"/>
      <c r="B6" s="40"/>
      <c r="C6" s="42" t="s">
        <v>859</v>
      </c>
      <c r="D6" s="42"/>
      <c r="E6" s="38" t="s">
        <v>635</v>
      </c>
      <c r="F6" s="167"/>
      <c r="G6" s="167"/>
      <c r="H6" s="167"/>
      <c r="I6" s="167">
        <v>2</v>
      </c>
      <c r="J6" s="167"/>
      <c r="K6" s="167"/>
      <c r="L6" s="167"/>
      <c r="M6" s="167"/>
      <c r="N6" s="168"/>
      <c r="O6" s="169"/>
    </row>
    <row r="7" spans="1:15" ht="12.75">
      <c r="A7" s="10"/>
      <c r="B7" s="40"/>
      <c r="C7" s="42" t="s">
        <v>338</v>
      </c>
      <c r="D7" s="42"/>
      <c r="E7" s="38" t="s">
        <v>635</v>
      </c>
      <c r="F7" s="167"/>
      <c r="G7" s="167"/>
      <c r="H7" s="167"/>
      <c r="I7" s="167">
        <v>1</v>
      </c>
      <c r="J7" s="167"/>
      <c r="K7" s="167"/>
      <c r="L7" s="167"/>
      <c r="M7" s="167"/>
      <c r="N7" s="168"/>
      <c r="O7" s="169"/>
    </row>
    <row r="8" spans="1:15" ht="12.75">
      <c r="A8" s="10"/>
      <c r="B8" s="40"/>
      <c r="C8" s="42" t="s">
        <v>860</v>
      </c>
      <c r="D8" s="42"/>
      <c r="E8" s="38" t="s">
        <v>635</v>
      </c>
      <c r="F8" s="167"/>
      <c r="G8" s="167"/>
      <c r="H8" s="167"/>
      <c r="I8" s="167">
        <v>2</v>
      </c>
      <c r="J8" s="167"/>
      <c r="K8" s="167"/>
      <c r="L8" s="167"/>
      <c r="M8" s="167"/>
      <c r="N8" s="168"/>
      <c r="O8" s="169"/>
    </row>
    <row r="9" spans="1:15" ht="12.75">
      <c r="A9" s="10"/>
      <c r="B9" s="40"/>
      <c r="C9" s="42" t="s">
        <v>514</v>
      </c>
      <c r="D9" s="42"/>
      <c r="E9" s="38" t="s">
        <v>635</v>
      </c>
      <c r="F9" s="167"/>
      <c r="G9" s="167"/>
      <c r="H9" s="167"/>
      <c r="I9" s="167"/>
      <c r="J9" s="167"/>
      <c r="K9" s="167"/>
      <c r="L9" s="167"/>
      <c r="M9" s="167"/>
      <c r="N9" s="168"/>
      <c r="O9" s="169"/>
    </row>
    <row r="10" spans="1:15" ht="12.75">
      <c r="A10" s="130"/>
      <c r="B10" s="40"/>
      <c r="C10" s="42" t="s">
        <v>921</v>
      </c>
      <c r="D10" s="42"/>
      <c r="E10" s="38" t="s">
        <v>635</v>
      </c>
      <c r="F10" s="167"/>
      <c r="G10" s="167"/>
      <c r="H10" s="167"/>
      <c r="I10" s="167"/>
      <c r="J10" s="167"/>
      <c r="K10" s="167"/>
      <c r="L10" s="167"/>
      <c r="M10" s="167"/>
      <c r="N10" s="168"/>
      <c r="O10" s="169"/>
    </row>
    <row r="11" spans="1:15" ht="12.75">
      <c r="A11" s="10"/>
      <c r="B11" s="40" t="s">
        <v>698</v>
      </c>
      <c r="C11" s="40"/>
      <c r="D11" s="40"/>
      <c r="E11" s="41" t="s">
        <v>587</v>
      </c>
      <c r="F11" s="167"/>
      <c r="G11" s="167">
        <v>1</v>
      </c>
      <c r="H11" s="167"/>
      <c r="I11" s="167"/>
      <c r="J11" s="773">
        <v>4</v>
      </c>
      <c r="K11" s="167"/>
      <c r="L11" s="167"/>
      <c r="M11" s="167"/>
      <c r="N11" s="168"/>
      <c r="O11" s="169"/>
    </row>
    <row r="12" spans="1:15" ht="12.75">
      <c r="A12" s="10"/>
      <c r="B12" s="40"/>
      <c r="C12" s="42" t="s">
        <v>351</v>
      </c>
      <c r="D12" s="40"/>
      <c r="E12" s="38" t="s">
        <v>635</v>
      </c>
      <c r="F12" s="167"/>
      <c r="G12" s="167"/>
      <c r="H12" s="167"/>
      <c r="I12" s="167"/>
      <c r="J12" s="774"/>
      <c r="K12" s="167"/>
      <c r="L12" s="167"/>
      <c r="M12" s="167"/>
      <c r="N12" s="168"/>
      <c r="O12" s="169"/>
    </row>
    <row r="13" spans="1:15" ht="12.75">
      <c r="A13" s="10"/>
      <c r="B13" s="40" t="s">
        <v>699</v>
      </c>
      <c r="C13" s="40"/>
      <c r="D13" s="40"/>
      <c r="E13" s="41" t="s">
        <v>587</v>
      </c>
      <c r="F13" s="167"/>
      <c r="G13" s="167"/>
      <c r="H13" s="167">
        <v>1</v>
      </c>
      <c r="I13" s="167"/>
      <c r="J13" s="167"/>
      <c r="K13" s="167"/>
      <c r="L13" s="167">
        <v>1</v>
      </c>
      <c r="M13" s="167">
        <v>3</v>
      </c>
      <c r="N13" s="168"/>
      <c r="O13" s="169"/>
    </row>
    <row r="14" spans="1:15" ht="12.75">
      <c r="A14" s="10"/>
      <c r="B14" s="42"/>
      <c r="C14" s="42" t="s">
        <v>700</v>
      </c>
      <c r="D14" s="42"/>
      <c r="E14" s="38" t="s">
        <v>635</v>
      </c>
      <c r="F14" s="167"/>
      <c r="G14" s="167"/>
      <c r="H14" s="167"/>
      <c r="I14" s="167"/>
      <c r="J14" s="167"/>
      <c r="K14" s="167">
        <v>3</v>
      </c>
      <c r="L14" s="167"/>
      <c r="M14" s="167">
        <v>1</v>
      </c>
      <c r="N14" s="168"/>
      <c r="O14" s="169"/>
    </row>
    <row r="15" spans="1:15" ht="12.75">
      <c r="A15" s="10"/>
      <c r="B15" s="42"/>
      <c r="C15" s="42" t="s">
        <v>766</v>
      </c>
      <c r="D15" s="42"/>
      <c r="E15" s="38" t="s">
        <v>635</v>
      </c>
      <c r="F15" s="167"/>
      <c r="G15" s="167"/>
      <c r="H15" s="167"/>
      <c r="I15" s="167">
        <v>1</v>
      </c>
      <c r="J15" s="167"/>
      <c r="K15" s="167">
        <v>2</v>
      </c>
      <c r="L15" s="167"/>
      <c r="M15" s="167">
        <v>1</v>
      </c>
      <c r="N15" s="168"/>
      <c r="O15" s="169"/>
    </row>
    <row r="16" spans="1:15" ht="12.75">
      <c r="A16" s="10"/>
      <c r="B16" s="42"/>
      <c r="C16" s="42" t="s">
        <v>729</v>
      </c>
      <c r="D16" s="42"/>
      <c r="E16" s="38" t="s">
        <v>635</v>
      </c>
      <c r="F16" s="167"/>
      <c r="G16" s="167"/>
      <c r="H16" s="167"/>
      <c r="I16" s="167"/>
      <c r="J16" s="167"/>
      <c r="K16" s="167"/>
      <c r="L16" s="167"/>
      <c r="M16" s="167"/>
      <c r="N16" s="168"/>
      <c r="O16" s="169"/>
    </row>
    <row r="17" spans="1:15" ht="12.75">
      <c r="A17" s="10"/>
      <c r="B17" s="42"/>
      <c r="C17" s="42" t="s">
        <v>696</v>
      </c>
      <c r="D17" s="42"/>
      <c r="E17" s="38" t="s">
        <v>635</v>
      </c>
      <c r="F17" s="167"/>
      <c r="G17" s="167"/>
      <c r="H17" s="167"/>
      <c r="I17" s="167">
        <v>1</v>
      </c>
      <c r="J17" s="167"/>
      <c r="K17" s="167"/>
      <c r="L17" s="167"/>
      <c r="M17" s="167"/>
      <c r="N17" s="168"/>
      <c r="O17" s="169"/>
    </row>
    <row r="18" spans="1:15" ht="12.75">
      <c r="A18" s="770" t="s">
        <v>209</v>
      </c>
      <c r="B18" s="771"/>
      <c r="C18" s="771"/>
      <c r="D18" s="771"/>
      <c r="E18" s="772"/>
      <c r="F18" s="173">
        <f>SUM(F2:F17)</f>
        <v>1</v>
      </c>
      <c r="G18" s="173">
        <f aca="true" t="shared" si="0" ref="G18:O18">SUM(G2:G17)</f>
        <v>1</v>
      </c>
      <c r="H18" s="173">
        <f t="shared" si="0"/>
        <v>1</v>
      </c>
      <c r="I18" s="173">
        <f t="shared" si="0"/>
        <v>8</v>
      </c>
      <c r="J18" s="173">
        <f t="shared" si="0"/>
        <v>4</v>
      </c>
      <c r="K18" s="173">
        <f t="shared" si="0"/>
        <v>6</v>
      </c>
      <c r="L18" s="173">
        <f t="shared" si="0"/>
        <v>2</v>
      </c>
      <c r="M18" s="173">
        <f t="shared" si="0"/>
        <v>7</v>
      </c>
      <c r="N18" s="410">
        <f t="shared" si="0"/>
        <v>0</v>
      </c>
      <c r="O18" s="410">
        <f t="shared" si="0"/>
        <v>1</v>
      </c>
    </row>
    <row r="19" spans="1:15" ht="12.75">
      <c r="A19" s="12"/>
      <c r="B19" s="12"/>
      <c r="C19" s="12"/>
      <c r="D19" s="12"/>
      <c r="E19" s="12"/>
      <c r="F19" s="12"/>
      <c r="G19" s="12"/>
      <c r="H19" s="12"/>
      <c r="I19" s="12"/>
      <c r="J19" s="12"/>
      <c r="K19" s="12"/>
      <c r="L19" s="12"/>
      <c r="M19" s="12"/>
      <c r="N19" s="12"/>
      <c r="O19" s="12"/>
    </row>
    <row r="20" spans="1:15" ht="12.75">
      <c r="A20" s="12"/>
      <c r="B20" s="12"/>
      <c r="C20" s="156" t="s">
        <v>96</v>
      </c>
      <c r="D20" s="156"/>
      <c r="E20" s="12"/>
      <c r="F20" s="12"/>
      <c r="G20" s="12"/>
      <c r="H20" s="12"/>
      <c r="I20" s="12"/>
      <c r="J20" s="12"/>
      <c r="K20" s="12"/>
      <c r="L20" s="12"/>
      <c r="M20" s="12"/>
      <c r="N20" s="12"/>
      <c r="O20" s="12"/>
    </row>
    <row r="21" spans="1:15" ht="12.75">
      <c r="A21" s="12"/>
      <c r="B21" s="12"/>
      <c r="C21" s="158"/>
      <c r="D21" s="12"/>
      <c r="E21" s="12"/>
      <c r="F21" s="12"/>
      <c r="G21" s="12"/>
      <c r="H21" s="12"/>
      <c r="I21" s="12"/>
      <c r="J21" s="12"/>
      <c r="K21" s="12"/>
      <c r="L21" s="12"/>
      <c r="M21" s="12"/>
      <c r="N21" s="12"/>
      <c r="O21" s="12"/>
    </row>
  </sheetData>
  <sheetProtection/>
  <mergeCells count="3">
    <mergeCell ref="A1:E1"/>
    <mergeCell ref="A18:E18"/>
    <mergeCell ref="J11:J12"/>
  </mergeCells>
  <printOptions horizontalCentered="1"/>
  <pageMargins left="0.7874015748031497" right="0.7874015748031497" top="0.73"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8.xml><?xml version="1.0" encoding="utf-8"?>
<worksheet xmlns="http://schemas.openxmlformats.org/spreadsheetml/2006/main" xmlns:r="http://schemas.openxmlformats.org/officeDocument/2006/relationships">
  <sheetPr>
    <tabColor indexed="48"/>
  </sheetPr>
  <dimension ref="A1:O6"/>
  <sheetViews>
    <sheetView zoomScalePageLayoutView="0" workbookViewId="0" topLeftCell="A1">
      <pane xSplit="5" ySplit="1" topLeftCell="F2"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7.421875" style="0" customWidth="1"/>
    <col min="4" max="4" width="71.28125" style="0" customWidth="1"/>
    <col min="6" max="15" width="4.140625" style="0" customWidth="1"/>
  </cols>
  <sheetData>
    <row r="1" spans="1:15" ht="185.25" customHeight="1">
      <c r="A1" s="768" t="s">
        <v>774</v>
      </c>
      <c r="B1" s="769"/>
      <c r="C1" s="769"/>
      <c r="D1" s="769"/>
      <c r="E1" s="769"/>
      <c r="F1" s="162"/>
      <c r="G1" s="162"/>
      <c r="H1" s="162"/>
      <c r="I1" s="162"/>
      <c r="J1" s="162"/>
      <c r="K1" s="162"/>
      <c r="L1" s="162"/>
      <c r="M1" s="162"/>
      <c r="N1" s="162"/>
      <c r="O1" s="166"/>
    </row>
    <row r="2" spans="1:15" ht="12.75">
      <c r="A2" s="125" t="s">
        <v>217</v>
      </c>
      <c r="B2" s="108"/>
      <c r="C2" s="187"/>
      <c r="D2" s="188"/>
      <c r="E2" s="189"/>
      <c r="F2" s="177"/>
      <c r="G2" s="177"/>
      <c r="H2" s="177"/>
      <c r="I2" s="177"/>
      <c r="J2" s="177"/>
      <c r="K2" s="177"/>
      <c r="L2" s="177"/>
      <c r="M2" s="177"/>
      <c r="N2" s="177"/>
      <c r="O2" s="181"/>
    </row>
    <row r="3" spans="1:15" ht="12.75">
      <c r="A3" s="770" t="s">
        <v>209</v>
      </c>
      <c r="B3" s="771"/>
      <c r="C3" s="771"/>
      <c r="D3" s="771"/>
      <c r="E3" s="772"/>
      <c r="F3" s="173">
        <f aca="true" t="shared" si="0" ref="F3:O3">SUM(F2:F2)</f>
        <v>0</v>
      </c>
      <c r="G3" s="173">
        <f t="shared" si="0"/>
        <v>0</v>
      </c>
      <c r="H3" s="173">
        <f t="shared" si="0"/>
        <v>0</v>
      </c>
      <c r="I3" s="173">
        <f t="shared" si="0"/>
        <v>0</v>
      </c>
      <c r="J3" s="173">
        <f t="shared" si="0"/>
        <v>0</v>
      </c>
      <c r="K3" s="173">
        <f t="shared" si="0"/>
        <v>0</v>
      </c>
      <c r="L3" s="173">
        <f t="shared" si="0"/>
        <v>0</v>
      </c>
      <c r="M3" s="173">
        <f t="shared" si="0"/>
        <v>0</v>
      </c>
      <c r="N3" s="173">
        <f t="shared" si="0"/>
        <v>0</v>
      </c>
      <c r="O3" s="173">
        <f t="shared" si="0"/>
        <v>0</v>
      </c>
    </row>
    <row r="4" spans="1:15" ht="12.75">
      <c r="A4" s="12"/>
      <c r="B4" s="12"/>
      <c r="C4" s="12"/>
      <c r="D4" s="12"/>
      <c r="E4" s="12"/>
      <c r="F4" s="12"/>
      <c r="G4" s="12"/>
      <c r="H4" s="12"/>
      <c r="I4" s="12"/>
      <c r="J4" s="12"/>
      <c r="K4" s="12"/>
      <c r="L4" s="12"/>
      <c r="M4" s="12"/>
      <c r="N4" s="12"/>
      <c r="O4" s="12"/>
    </row>
    <row r="5" spans="1:15" ht="12.75">
      <c r="A5" s="12"/>
      <c r="B5" s="12"/>
      <c r="C5" s="156" t="s">
        <v>96</v>
      </c>
      <c r="D5" s="156"/>
      <c r="E5" s="12"/>
      <c r="F5" s="12"/>
      <c r="G5" s="12"/>
      <c r="H5" s="12"/>
      <c r="I5" s="12"/>
      <c r="J5" s="12"/>
      <c r="K5" s="12"/>
      <c r="L5" s="12"/>
      <c r="M5" s="12"/>
      <c r="N5" s="12"/>
      <c r="O5" s="12"/>
    </row>
    <row r="6" spans="1:15" ht="12.75">
      <c r="A6" s="12"/>
      <c r="B6" s="12"/>
      <c r="C6" s="12"/>
      <c r="D6" s="12"/>
      <c r="E6" s="12"/>
      <c r="F6" s="12"/>
      <c r="G6" s="12"/>
      <c r="H6" s="12"/>
      <c r="I6" s="12"/>
      <c r="J6" s="12"/>
      <c r="K6" s="12"/>
      <c r="L6" s="12"/>
      <c r="M6" s="12"/>
      <c r="N6" s="12"/>
      <c r="O6" s="12"/>
    </row>
  </sheetData>
  <sheetProtection/>
  <mergeCells count="2">
    <mergeCell ref="A1:E1"/>
    <mergeCell ref="A3:E3"/>
  </mergeCells>
  <printOptions horizontalCentered="1"/>
  <pageMargins left="0.7874015748031497" right="0.7874015748031497" top="0.67"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xl/worksheets/sheet9.xml><?xml version="1.0" encoding="utf-8"?>
<worksheet xmlns="http://schemas.openxmlformats.org/spreadsheetml/2006/main" xmlns:r="http://schemas.openxmlformats.org/officeDocument/2006/relationships">
  <sheetPr>
    <tabColor indexed="48"/>
  </sheetPr>
  <dimension ref="A1:R13"/>
  <sheetViews>
    <sheetView zoomScalePageLayoutView="0" workbookViewId="0" topLeftCell="A1">
      <pane xSplit="5" ySplit="1" topLeftCell="F2" activePane="bottomRight" state="frozen"/>
      <selection pane="topLeft" activeCell="AD36" sqref="AD36"/>
      <selection pane="topRight" activeCell="AD36" sqref="AD36"/>
      <selection pane="bottomLeft" activeCell="AD36" sqref="AD36"/>
      <selection pane="bottomRight" activeCell="AD36" sqref="AD36"/>
    </sheetView>
  </sheetViews>
  <sheetFormatPr defaultColWidth="9.140625" defaultRowHeight="12.75"/>
  <cols>
    <col min="1" max="1" width="2.57421875" style="0" customWidth="1"/>
    <col min="2" max="2" width="4.421875" style="0" customWidth="1"/>
    <col min="3" max="3" width="7.421875" style="0" customWidth="1"/>
    <col min="4" max="4" width="71.28125" style="0" customWidth="1"/>
    <col min="6" max="18" width="4.140625" style="0" customWidth="1"/>
  </cols>
  <sheetData>
    <row r="1" spans="1:18" ht="185.25" customHeight="1">
      <c r="A1" s="768" t="s">
        <v>305</v>
      </c>
      <c r="B1" s="769"/>
      <c r="C1" s="769"/>
      <c r="D1" s="769"/>
      <c r="E1" s="769"/>
      <c r="F1" s="162" t="s">
        <v>354</v>
      </c>
      <c r="G1" s="162" t="s">
        <v>352</v>
      </c>
      <c r="H1" s="162" t="s">
        <v>734</v>
      </c>
      <c r="I1" s="162" t="s">
        <v>353</v>
      </c>
      <c r="J1" s="162" t="s">
        <v>834</v>
      </c>
      <c r="K1" s="162" t="s">
        <v>25</v>
      </c>
      <c r="L1" s="162" t="s">
        <v>65</v>
      </c>
      <c r="M1" s="162" t="s">
        <v>951</v>
      </c>
      <c r="N1" s="162" t="s">
        <v>655</v>
      </c>
      <c r="O1" s="162" t="s">
        <v>85</v>
      </c>
      <c r="P1" s="162" t="s">
        <v>119</v>
      </c>
      <c r="Q1" s="166" t="s">
        <v>93</v>
      </c>
      <c r="R1" s="409" t="s">
        <v>114</v>
      </c>
    </row>
    <row r="2" spans="1:18" ht="12.75">
      <c r="A2" s="125" t="s">
        <v>217</v>
      </c>
      <c r="B2" s="108"/>
      <c r="C2" s="187"/>
      <c r="D2" s="188"/>
      <c r="E2" s="189"/>
      <c r="F2" s="177"/>
      <c r="G2" s="177"/>
      <c r="H2" s="177"/>
      <c r="I2" s="177">
        <v>1</v>
      </c>
      <c r="J2" s="178"/>
      <c r="K2" s="178"/>
      <c r="L2" s="178"/>
      <c r="M2" s="178"/>
      <c r="N2" s="178"/>
      <c r="O2" s="178">
        <v>1</v>
      </c>
      <c r="P2" s="178">
        <v>1</v>
      </c>
      <c r="Q2" s="181">
        <v>1</v>
      </c>
      <c r="R2" s="181"/>
    </row>
    <row r="3" spans="1:18" ht="12.75">
      <c r="A3" s="10"/>
      <c r="B3" s="42" t="s">
        <v>654</v>
      </c>
      <c r="C3" s="42"/>
      <c r="D3" s="42"/>
      <c r="E3" s="38" t="s">
        <v>635</v>
      </c>
      <c r="F3" s="167"/>
      <c r="G3" s="167">
        <v>1</v>
      </c>
      <c r="H3" s="167">
        <v>1</v>
      </c>
      <c r="I3" s="167">
        <v>1</v>
      </c>
      <c r="J3" s="168"/>
      <c r="K3" s="168"/>
      <c r="L3" s="168"/>
      <c r="M3" s="168"/>
      <c r="N3" s="168"/>
      <c r="O3" s="168"/>
      <c r="P3" s="168"/>
      <c r="Q3" s="169"/>
      <c r="R3" s="169"/>
    </row>
    <row r="4" spans="1:18" ht="12.75">
      <c r="A4" s="10"/>
      <c r="B4" s="40" t="s">
        <v>306</v>
      </c>
      <c r="C4" s="40"/>
      <c r="D4" s="40"/>
      <c r="E4" s="41" t="s">
        <v>587</v>
      </c>
      <c r="F4" s="167">
        <v>1</v>
      </c>
      <c r="G4" s="167"/>
      <c r="H4" s="167"/>
      <c r="I4" s="167"/>
      <c r="J4" s="168"/>
      <c r="K4" s="168"/>
      <c r="L4" s="168"/>
      <c r="M4" s="168"/>
      <c r="N4" s="168"/>
      <c r="O4" s="168"/>
      <c r="P4" s="168"/>
      <c r="Q4" s="169">
        <v>1</v>
      </c>
      <c r="R4" s="169"/>
    </row>
    <row r="5" spans="1:18" ht="12.75">
      <c r="A5" s="10"/>
      <c r="B5" s="42"/>
      <c r="C5" s="42" t="s">
        <v>1017</v>
      </c>
      <c r="D5" s="42"/>
      <c r="E5" s="38" t="s">
        <v>635</v>
      </c>
      <c r="F5" s="167"/>
      <c r="G5" s="167">
        <v>1</v>
      </c>
      <c r="H5" s="167">
        <v>1</v>
      </c>
      <c r="I5" s="167">
        <v>1</v>
      </c>
      <c r="J5" s="168">
        <v>1</v>
      </c>
      <c r="K5" s="168"/>
      <c r="L5" s="168"/>
      <c r="M5" s="168"/>
      <c r="N5" s="168"/>
      <c r="O5" s="168">
        <v>1</v>
      </c>
      <c r="P5" s="168"/>
      <c r="Q5" s="169"/>
      <c r="R5" s="169"/>
    </row>
    <row r="6" spans="1:18" ht="12.75">
      <c r="A6" s="10"/>
      <c r="B6" s="42"/>
      <c r="C6" s="42" t="s">
        <v>730</v>
      </c>
      <c r="D6" s="42"/>
      <c r="E6" s="38" t="s">
        <v>635</v>
      </c>
      <c r="F6" s="167"/>
      <c r="G6" s="167">
        <v>2</v>
      </c>
      <c r="H6" s="167">
        <v>1</v>
      </c>
      <c r="I6" s="167">
        <v>1</v>
      </c>
      <c r="J6" s="168"/>
      <c r="K6" s="168">
        <v>1</v>
      </c>
      <c r="L6" s="168">
        <v>1</v>
      </c>
      <c r="M6" s="168">
        <v>1</v>
      </c>
      <c r="N6" s="168"/>
      <c r="O6" s="168"/>
      <c r="P6" s="168"/>
      <c r="Q6" s="169"/>
      <c r="R6" s="169"/>
    </row>
    <row r="7" spans="1:18" ht="12.75">
      <c r="A7" s="10"/>
      <c r="B7" s="40" t="s">
        <v>883</v>
      </c>
      <c r="C7" s="40"/>
      <c r="D7" s="40"/>
      <c r="E7" s="41" t="s">
        <v>587</v>
      </c>
      <c r="F7" s="167">
        <v>1</v>
      </c>
      <c r="G7" s="167"/>
      <c r="H7" s="167"/>
      <c r="I7" s="167"/>
      <c r="J7" s="168"/>
      <c r="K7" s="168"/>
      <c r="L7" s="168"/>
      <c r="M7" s="168"/>
      <c r="N7" s="168"/>
      <c r="O7" s="168"/>
      <c r="P7" s="168"/>
      <c r="Q7" s="169">
        <v>1</v>
      </c>
      <c r="R7" s="169"/>
    </row>
    <row r="8" spans="1:18" ht="12.75">
      <c r="A8" s="10"/>
      <c r="B8" s="42"/>
      <c r="C8" s="42" t="s">
        <v>884</v>
      </c>
      <c r="D8" s="42"/>
      <c r="E8" s="38" t="s">
        <v>635</v>
      </c>
      <c r="F8" s="167"/>
      <c r="G8" s="167">
        <v>2</v>
      </c>
      <c r="H8" s="167">
        <v>1</v>
      </c>
      <c r="I8" s="167">
        <v>1</v>
      </c>
      <c r="J8" s="168">
        <v>1</v>
      </c>
      <c r="K8" s="168">
        <v>1</v>
      </c>
      <c r="L8" s="168">
        <v>1</v>
      </c>
      <c r="M8" s="168"/>
      <c r="N8" s="168">
        <v>1</v>
      </c>
      <c r="O8" s="168">
        <v>1</v>
      </c>
      <c r="P8" s="168"/>
      <c r="Q8" s="169"/>
      <c r="R8" s="169"/>
    </row>
    <row r="9" spans="1:18" ht="12.75">
      <c r="A9" s="10"/>
      <c r="B9" s="42"/>
      <c r="C9" s="42" t="s">
        <v>805</v>
      </c>
      <c r="D9" s="42"/>
      <c r="E9" s="38" t="s">
        <v>635</v>
      </c>
      <c r="F9" s="167"/>
      <c r="G9" s="167">
        <v>1</v>
      </c>
      <c r="H9" s="167">
        <v>2</v>
      </c>
      <c r="I9" s="167">
        <v>1</v>
      </c>
      <c r="J9" s="168"/>
      <c r="K9" s="168"/>
      <c r="L9" s="168"/>
      <c r="M9" s="168"/>
      <c r="N9" s="168"/>
      <c r="O9" s="168"/>
      <c r="P9" s="168"/>
      <c r="Q9" s="169"/>
      <c r="R9" s="169">
        <v>1</v>
      </c>
    </row>
    <row r="10" spans="1:18" ht="12.75">
      <c r="A10" s="770" t="s">
        <v>209</v>
      </c>
      <c r="B10" s="771"/>
      <c r="C10" s="771"/>
      <c r="D10" s="771"/>
      <c r="E10" s="772"/>
      <c r="F10" s="173">
        <f aca="true" t="shared" si="0" ref="F10:R10">SUM(F2:F9)</f>
        <v>2</v>
      </c>
      <c r="G10" s="173">
        <f t="shared" si="0"/>
        <v>7</v>
      </c>
      <c r="H10" s="173">
        <f t="shared" si="0"/>
        <v>6</v>
      </c>
      <c r="I10" s="173">
        <f t="shared" si="0"/>
        <v>6</v>
      </c>
      <c r="J10" s="173">
        <f t="shared" si="0"/>
        <v>2</v>
      </c>
      <c r="K10" s="173">
        <f t="shared" si="0"/>
        <v>2</v>
      </c>
      <c r="L10" s="173">
        <f t="shared" si="0"/>
        <v>2</v>
      </c>
      <c r="M10" s="173">
        <f t="shared" si="0"/>
        <v>1</v>
      </c>
      <c r="N10" s="173">
        <f t="shared" si="0"/>
        <v>1</v>
      </c>
      <c r="O10" s="173">
        <f t="shared" si="0"/>
        <v>3</v>
      </c>
      <c r="P10" s="173">
        <f t="shared" si="0"/>
        <v>1</v>
      </c>
      <c r="Q10" s="173">
        <f t="shared" si="0"/>
        <v>3</v>
      </c>
      <c r="R10" s="173">
        <f t="shared" si="0"/>
        <v>1</v>
      </c>
    </row>
    <row r="11" spans="1:18" ht="12.75">
      <c r="A11" s="12"/>
      <c r="B11" s="12"/>
      <c r="C11" s="12"/>
      <c r="D11" s="12"/>
      <c r="E11" s="12"/>
      <c r="F11" s="12"/>
      <c r="G11" s="12"/>
      <c r="H11" s="12"/>
      <c r="I11" s="12"/>
      <c r="J11" s="12"/>
      <c r="K11" s="12"/>
      <c r="L11" s="12"/>
      <c r="M11" s="12"/>
      <c r="N11" s="12"/>
      <c r="O11" s="12"/>
      <c r="P11" s="12"/>
      <c r="Q11" s="12"/>
      <c r="R11" s="12"/>
    </row>
    <row r="12" spans="1:18" ht="12.75">
      <c r="A12" s="12"/>
      <c r="B12" s="12"/>
      <c r="C12" s="156" t="s">
        <v>96</v>
      </c>
      <c r="D12" s="156"/>
      <c r="E12" s="12"/>
      <c r="F12" s="12"/>
      <c r="G12" s="12"/>
      <c r="H12" s="12"/>
      <c r="I12" s="12"/>
      <c r="J12" s="12"/>
      <c r="K12" s="12"/>
      <c r="L12" s="12"/>
      <c r="M12" s="12"/>
      <c r="N12" s="12"/>
      <c r="O12" s="12"/>
      <c r="P12" s="12"/>
      <c r="Q12" s="12"/>
      <c r="R12" s="12"/>
    </row>
    <row r="13" spans="1:18" ht="12.75">
      <c r="A13" s="12"/>
      <c r="B13" s="12"/>
      <c r="C13" s="12"/>
      <c r="D13" s="12"/>
      <c r="E13" s="12"/>
      <c r="F13" s="12"/>
      <c r="G13" s="12"/>
      <c r="H13" s="12"/>
      <c r="I13" s="12"/>
      <c r="J13" s="12"/>
      <c r="K13" s="12"/>
      <c r="L13" s="12"/>
      <c r="M13" s="12"/>
      <c r="N13" s="12"/>
      <c r="O13" s="12"/>
      <c r="P13" s="12"/>
      <c r="Q13" s="12"/>
      <c r="R13" s="12"/>
    </row>
  </sheetData>
  <sheetProtection/>
  <mergeCells count="2">
    <mergeCell ref="A1:E1"/>
    <mergeCell ref="A10:E10"/>
  </mergeCells>
  <printOptions horizontalCentered="1"/>
  <pageMargins left="0.7874015748031497" right="0.7874015748031497" top="0.69" bottom="0.2362204724409449" header="0.31496062992125984" footer="0.15748031496062992"/>
  <pageSetup horizontalDpi="300" verticalDpi="300" orientation="landscape" paperSize="9" scale="80" r:id="rId1"/>
  <headerFooter alignWithMargins="0">
    <oddHeader>&amp;L&amp;14ASP Palermo&amp;R&amp;"Arial,Corsivo"&amp;F</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User 2</cp:lastModifiedBy>
  <cp:lastPrinted>2014-06-23T16:43:06Z</cp:lastPrinted>
  <dcterms:created xsi:type="dcterms:W3CDTF">2010-06-04T10:25:07Z</dcterms:created>
  <dcterms:modified xsi:type="dcterms:W3CDTF">2014-06-24T06:00:06Z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